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rigov.sharepoint.com/sites/olis/Data-Statistics/AnnSvy-CompStats/RI PLAS/CompStats 2020/Published/"/>
    </mc:Choice>
  </mc:AlternateContent>
  <xr:revisionPtr revIDLastSave="887" documentId="8_{928DAA64-42DD-4E10-9ED1-7FF407F0A1A6}" xr6:coauthVersionLast="44" xr6:coauthVersionMax="47" xr10:uidLastSave="{DB83611D-C1C6-4CAD-99B9-FACA557250AE}"/>
  <bookViews>
    <workbookView xWindow="-120" yWindow="-120" windowWidth="20730" windowHeight="11160" xr2:uid="{C717597F-1418-4FCA-8A99-C219346A0E8B}"/>
  </bookViews>
  <sheets>
    <sheet name="Intro" sheetId="9" r:id="rId1"/>
    <sheet name="Users" sheetId="2" r:id="rId2"/>
    <sheet name="Technology" sheetId="3" r:id="rId3"/>
    <sheet name="Virtual Programs" sheetId="4" r:id="rId4"/>
    <sheet name="Virtual Youth Prog" sheetId="5" r:id="rId5"/>
    <sheet name="Physical Programs" sheetId="6" r:id="rId6"/>
    <sheet name="Physical Youth Prog" sheetId="7" r:id="rId7"/>
    <sheet name="Prog Chart" sheetId="11" r:id="rId8"/>
    <sheet name="ProgChart Data" sheetId="10" r:id="rId9"/>
    <sheet name="All Data" sheetId="1" r:id="rId10"/>
  </sheets>
  <definedNames>
    <definedName name="_xlnm._FilterDatabase" localSheetId="5" hidden="1">'Physical Programs'!$A$1:$Z$49</definedName>
    <definedName name="_xlnm._FilterDatabase" localSheetId="6" hidden="1">'Physical Youth Prog'!$A$1:$W$49</definedName>
    <definedName name="_xlnm._FilterDatabase" localSheetId="2" hidden="1">Technology!$A$1:$M$49</definedName>
    <definedName name="_xlnm._FilterDatabase" localSheetId="1" hidden="1">Users!$A$1:$O$49</definedName>
    <definedName name="_xlnm._FilterDatabase" localSheetId="3" hidden="1">'Virtual Programs'!$A$1:$AA$49</definedName>
    <definedName name="_xlnm._FilterDatabase" localSheetId="4" hidden="1">'Virtual Youth Prog'!$A$1:$U$49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1" i="4" l="1"/>
  <c r="O41" i="4"/>
  <c r="Q29" i="6" l="1"/>
  <c r="M29" i="6"/>
  <c r="S51" i="7" l="1"/>
  <c r="Q51" i="7"/>
  <c r="O51" i="7"/>
  <c r="K51" i="7"/>
  <c r="I51" i="7"/>
  <c r="G51" i="7"/>
  <c r="E51" i="7"/>
  <c r="E53" i="7"/>
  <c r="F53" i="7"/>
  <c r="G53" i="7"/>
  <c r="H53" i="7"/>
  <c r="I53" i="7"/>
  <c r="J53" i="7"/>
  <c r="K53" i="7"/>
  <c r="L53" i="7"/>
  <c r="M53" i="7"/>
  <c r="N53" i="7"/>
  <c r="O53" i="7"/>
  <c r="P53" i="7"/>
  <c r="Q53" i="7"/>
  <c r="R53" i="7"/>
  <c r="S53" i="7"/>
  <c r="T53" i="7"/>
  <c r="U53" i="7"/>
  <c r="V53" i="7"/>
  <c r="W53" i="7"/>
  <c r="D53" i="7"/>
  <c r="E52" i="7"/>
  <c r="F52" i="7"/>
  <c r="G52" i="7"/>
  <c r="H52" i="7"/>
  <c r="I52" i="7"/>
  <c r="J52" i="7"/>
  <c r="K52" i="7"/>
  <c r="L52" i="7"/>
  <c r="M52" i="7"/>
  <c r="N52" i="7"/>
  <c r="O52" i="7"/>
  <c r="P52" i="7"/>
  <c r="Q52" i="7"/>
  <c r="R52" i="7"/>
  <c r="S52" i="7"/>
  <c r="T52" i="7"/>
  <c r="U52" i="7"/>
  <c r="V52" i="7"/>
  <c r="W52" i="7"/>
  <c r="D52" i="7"/>
  <c r="F51" i="7"/>
  <c r="H51" i="7"/>
  <c r="J51" i="7"/>
  <c r="L51" i="7"/>
  <c r="M51" i="7"/>
  <c r="N51" i="7"/>
  <c r="P51" i="7"/>
  <c r="R51" i="7"/>
  <c r="T51" i="7"/>
  <c r="U51" i="7"/>
  <c r="V51" i="7"/>
  <c r="W51" i="7"/>
  <c r="D51"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2" i="7"/>
  <c r="R3" i="7"/>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2" i="7"/>
  <c r="Q3" i="7"/>
  <c r="Q4" i="7"/>
  <c r="Q5" i="7"/>
  <c r="Q6" i="7"/>
  <c r="Q7" i="7"/>
  <c r="Q8" i="7"/>
  <c r="Q9" i="7"/>
  <c r="Q10" i="7"/>
  <c r="Q11" i="7"/>
  <c r="Q12" i="7"/>
  <c r="Q13" i="7"/>
  <c r="Q14" i="7"/>
  <c r="Q15" i="7"/>
  <c r="Q16" i="7"/>
  <c r="Q18" i="7"/>
  <c r="Q19" i="7"/>
  <c r="Q20" i="7"/>
  <c r="Q21" i="7"/>
  <c r="Q22" i="7"/>
  <c r="Q23" i="7"/>
  <c r="Q24" i="7"/>
  <c r="Q25" i="7"/>
  <c r="Q26" i="7"/>
  <c r="Q27" i="7"/>
  <c r="Q28" i="7"/>
  <c r="Q29" i="7"/>
  <c r="Q30" i="7"/>
  <c r="Q31" i="7"/>
  <c r="Q32" i="7"/>
  <c r="Q33" i="7"/>
  <c r="Q34" i="7"/>
  <c r="Q35" i="7"/>
  <c r="Q37" i="7"/>
  <c r="Q38" i="7"/>
  <c r="Q39" i="7"/>
  <c r="Q40" i="7"/>
  <c r="Q41" i="7"/>
  <c r="Q42" i="7"/>
  <c r="Q43" i="7"/>
  <c r="Q44" i="7"/>
  <c r="Q45" i="7"/>
  <c r="Q46" i="7"/>
  <c r="Q47" i="7"/>
  <c r="Q48" i="7"/>
  <c r="Q49" i="7"/>
  <c r="Q2" i="7"/>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2" i="7"/>
  <c r="K3" i="7"/>
  <c r="K4" i="7"/>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2" i="7"/>
  <c r="I3"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5" i="7"/>
  <c r="G46" i="7"/>
  <c r="G47" i="7"/>
  <c r="G48" i="7"/>
  <c r="G49" i="7"/>
  <c r="G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2" i="7"/>
  <c r="O51" i="6"/>
  <c r="K51" i="6"/>
  <c r="G51" i="6"/>
  <c r="F53" i="6"/>
  <c r="G53" i="6"/>
  <c r="H53" i="6"/>
  <c r="J53" i="6"/>
  <c r="K53" i="6"/>
  <c r="L53" i="6"/>
  <c r="N53" i="6"/>
  <c r="O53" i="6"/>
  <c r="P53" i="6"/>
  <c r="R53" i="6"/>
  <c r="T53" i="6"/>
  <c r="V53" i="6"/>
  <c r="W53" i="6"/>
  <c r="X53" i="6"/>
  <c r="Z53" i="6"/>
  <c r="F52" i="6"/>
  <c r="G52" i="6"/>
  <c r="H52" i="6"/>
  <c r="I52" i="6"/>
  <c r="J52" i="6"/>
  <c r="K52" i="6"/>
  <c r="L52" i="6"/>
  <c r="N52" i="6"/>
  <c r="O52" i="6"/>
  <c r="P52" i="6"/>
  <c r="Q52" i="6"/>
  <c r="R52" i="6"/>
  <c r="T52" i="6"/>
  <c r="V52" i="6"/>
  <c r="W52" i="6"/>
  <c r="X52" i="6"/>
  <c r="Z52" i="6"/>
  <c r="D53" i="6"/>
  <c r="D52" i="6"/>
  <c r="F51" i="6"/>
  <c r="H51" i="6"/>
  <c r="J51" i="6"/>
  <c r="L51" i="6"/>
  <c r="N51" i="6"/>
  <c r="P51" i="6"/>
  <c r="R51" i="6"/>
  <c r="T51" i="6"/>
  <c r="V51" i="6"/>
  <c r="U51" i="6" s="1"/>
  <c r="W51" i="6"/>
  <c r="Y51" i="6" s="1"/>
  <c r="Z51" i="6"/>
  <c r="D51" i="6"/>
  <c r="Y3" i="6"/>
  <c r="Y4" i="6"/>
  <c r="Y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2" i="6"/>
  <c r="X3" i="6"/>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2" i="6"/>
  <c r="U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53" i="6" s="1"/>
  <c r="U42" i="6"/>
  <c r="U43" i="6"/>
  <c r="U44" i="6"/>
  <c r="U45" i="6"/>
  <c r="U46" i="6"/>
  <c r="U47" i="6"/>
  <c r="U48" i="6"/>
  <c r="U49" i="6"/>
  <c r="U2" i="6"/>
  <c r="S4" i="6"/>
  <c r="S7" i="6"/>
  <c r="S10" i="6"/>
  <c r="S11" i="6"/>
  <c r="S14" i="6"/>
  <c r="S18" i="6"/>
  <c r="S22" i="6"/>
  <c r="S25" i="6"/>
  <c r="S30" i="6"/>
  <c r="S33" i="6"/>
  <c r="S53" i="6" s="1"/>
  <c r="S37" i="6"/>
  <c r="S38" i="6"/>
  <c r="S41" i="6"/>
  <c r="S42" i="6"/>
  <c r="S44" i="6"/>
  <c r="S46" i="6"/>
  <c r="S48" i="6"/>
  <c r="Q3" i="6"/>
  <c r="Q4" i="6"/>
  <c r="Q5" i="6"/>
  <c r="Q6" i="6"/>
  <c r="Q7" i="6"/>
  <c r="Q8" i="6"/>
  <c r="Q9" i="6"/>
  <c r="Q10" i="6"/>
  <c r="Q11" i="6"/>
  <c r="Q12" i="6"/>
  <c r="Q13" i="6"/>
  <c r="Q14" i="6"/>
  <c r="Q15" i="6"/>
  <c r="Q16" i="6"/>
  <c r="Q17" i="6"/>
  <c r="Q18" i="6"/>
  <c r="Q19" i="6"/>
  <c r="Q20" i="6"/>
  <c r="Q21" i="6"/>
  <c r="Q22" i="6"/>
  <c r="Q23" i="6"/>
  <c r="Q24" i="6"/>
  <c r="Q25" i="6"/>
  <c r="Q26" i="6"/>
  <c r="Q27" i="6"/>
  <c r="Q28" i="6"/>
  <c r="Q30" i="6"/>
  <c r="Q31" i="6"/>
  <c r="Q32" i="6"/>
  <c r="Q33" i="6"/>
  <c r="Q53" i="6" s="1"/>
  <c r="Q34" i="6"/>
  <c r="Q35" i="6"/>
  <c r="Q36" i="6"/>
  <c r="Q37" i="6"/>
  <c r="Q38" i="6"/>
  <c r="Q39" i="6"/>
  <c r="Q40" i="6"/>
  <c r="Q41" i="6"/>
  <c r="Q42" i="6"/>
  <c r="Q43" i="6"/>
  <c r="Q44" i="6"/>
  <c r="Q45" i="6"/>
  <c r="Q46" i="6"/>
  <c r="Q47" i="6"/>
  <c r="Q48" i="6"/>
  <c r="Q49" i="6"/>
  <c r="Q2" i="6"/>
  <c r="O3" i="6"/>
  <c r="O4" i="6"/>
  <c r="O8" i="6"/>
  <c r="O15" i="6"/>
  <c r="O16" i="6"/>
  <c r="O19" i="6"/>
  <c r="O21" i="6"/>
  <c r="O22" i="6"/>
  <c r="O25" i="6"/>
  <c r="O26" i="6"/>
  <c r="O33" i="6"/>
  <c r="O34" i="6"/>
  <c r="O37" i="6"/>
  <c r="O38" i="6"/>
  <c r="O40" i="6"/>
  <c r="O41" i="6"/>
  <c r="O44" i="6"/>
  <c r="O46" i="6"/>
  <c r="O47" i="6"/>
  <c r="O49" i="6"/>
  <c r="O2" i="6"/>
  <c r="M3" i="6"/>
  <c r="M4" i="6"/>
  <c r="M5" i="6"/>
  <c r="M6" i="6"/>
  <c r="M7" i="6"/>
  <c r="M8" i="6"/>
  <c r="M9" i="6"/>
  <c r="M10" i="6"/>
  <c r="M11" i="6"/>
  <c r="M12" i="6"/>
  <c r="M13" i="6"/>
  <c r="M14" i="6"/>
  <c r="M15" i="6"/>
  <c r="M16" i="6"/>
  <c r="M17" i="6"/>
  <c r="M18" i="6"/>
  <c r="M19" i="6"/>
  <c r="M20" i="6"/>
  <c r="M21" i="6"/>
  <c r="M22" i="6"/>
  <c r="M23" i="6"/>
  <c r="M24" i="6"/>
  <c r="M25" i="6"/>
  <c r="M26" i="6"/>
  <c r="M27" i="6"/>
  <c r="M28" i="6"/>
  <c r="M30" i="6"/>
  <c r="M31" i="6"/>
  <c r="M32" i="6"/>
  <c r="M33" i="6"/>
  <c r="M53" i="6" s="1"/>
  <c r="M34" i="6"/>
  <c r="M35" i="6"/>
  <c r="M36" i="6"/>
  <c r="M37" i="6"/>
  <c r="M38" i="6"/>
  <c r="M39" i="6"/>
  <c r="M40" i="6"/>
  <c r="M41" i="6"/>
  <c r="M42" i="6"/>
  <c r="M43" i="6"/>
  <c r="M44" i="6"/>
  <c r="M45" i="6"/>
  <c r="M46" i="6"/>
  <c r="M47" i="6"/>
  <c r="M48" i="6"/>
  <c r="M49" i="6"/>
  <c r="M2" i="6"/>
  <c r="K3" i="6"/>
  <c r="K4" i="6"/>
  <c r="K5" i="6"/>
  <c r="K6" i="6"/>
  <c r="K7" i="6"/>
  <c r="K8" i="6"/>
  <c r="K9" i="6"/>
  <c r="K10" i="6"/>
  <c r="K11" i="6"/>
  <c r="K12" i="6"/>
  <c r="K13" i="6"/>
  <c r="K14" i="6"/>
  <c r="K15" i="6"/>
  <c r="K16" i="6"/>
  <c r="K17" i="6"/>
  <c r="K18" i="6"/>
  <c r="K20" i="6"/>
  <c r="K21" i="6"/>
  <c r="K22" i="6"/>
  <c r="K23" i="6"/>
  <c r="K24" i="6"/>
  <c r="K25" i="6"/>
  <c r="K26" i="6"/>
  <c r="K27" i="6"/>
  <c r="K28" i="6"/>
  <c r="K29" i="6"/>
  <c r="K30" i="6"/>
  <c r="K31" i="6"/>
  <c r="K32" i="6"/>
  <c r="K33" i="6"/>
  <c r="K34" i="6"/>
  <c r="K35" i="6"/>
  <c r="K36" i="6"/>
  <c r="K37" i="6"/>
  <c r="K38" i="6"/>
  <c r="K40" i="6"/>
  <c r="K41" i="6"/>
  <c r="K42" i="6"/>
  <c r="K43" i="6"/>
  <c r="K44" i="6"/>
  <c r="K45" i="6"/>
  <c r="K46" i="6"/>
  <c r="K47" i="6"/>
  <c r="K48" i="6"/>
  <c r="K49" i="6"/>
  <c r="K2"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53" i="6" s="1"/>
  <c r="I34" i="6"/>
  <c r="I35" i="6"/>
  <c r="I36" i="6"/>
  <c r="I37" i="6"/>
  <c r="I38" i="6"/>
  <c r="I39" i="6"/>
  <c r="I40" i="6"/>
  <c r="I41" i="6"/>
  <c r="I42" i="6"/>
  <c r="I43" i="6"/>
  <c r="I44" i="6"/>
  <c r="I45" i="6"/>
  <c r="I46" i="6"/>
  <c r="I47" i="6"/>
  <c r="I48" i="6"/>
  <c r="I49" i="6"/>
  <c r="I2" i="6"/>
  <c r="G3" i="6"/>
  <c r="G4" i="6"/>
  <c r="G5"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53" i="6" s="1"/>
  <c r="E34" i="6"/>
  <c r="E35" i="6"/>
  <c r="E36" i="6"/>
  <c r="E37" i="6"/>
  <c r="E38" i="6"/>
  <c r="E39" i="6"/>
  <c r="E40" i="6"/>
  <c r="E41" i="6"/>
  <c r="E42" i="6"/>
  <c r="E43" i="6"/>
  <c r="E44" i="6"/>
  <c r="E45" i="6"/>
  <c r="E46" i="6"/>
  <c r="E47" i="6"/>
  <c r="E48" i="6"/>
  <c r="E49" i="6"/>
  <c r="E2" i="6"/>
  <c r="J53" i="4"/>
  <c r="J52" i="4"/>
  <c r="L53" i="4"/>
  <c r="L52" i="4"/>
  <c r="L51" i="4"/>
  <c r="O53" i="4"/>
  <c r="O52" i="4"/>
  <c r="R53" i="4"/>
  <c r="R52" i="4"/>
  <c r="R51" i="4"/>
  <c r="U53" i="4"/>
  <c r="U52" i="4"/>
  <c r="U51" i="4"/>
  <c r="Z53" i="4"/>
  <c r="U44" i="4"/>
  <c r="U42" i="4"/>
  <c r="U38" i="4"/>
  <c r="U34" i="4"/>
  <c r="U25" i="4"/>
  <c r="U12" i="4"/>
  <c r="U4" i="4"/>
  <c r="R47" i="4"/>
  <c r="R46" i="4"/>
  <c r="R26" i="4"/>
  <c r="R2" i="4"/>
  <c r="O4" i="4"/>
  <c r="O9" i="4"/>
  <c r="O11" i="4"/>
  <c r="O13" i="4"/>
  <c r="O18" i="4"/>
  <c r="O25" i="4"/>
  <c r="O27" i="4"/>
  <c r="O34" i="4"/>
  <c r="O37" i="4"/>
  <c r="O40" i="4"/>
  <c r="O42" i="4"/>
  <c r="O43" i="4"/>
  <c r="O44" i="4"/>
  <c r="O45" i="4"/>
  <c r="O47" i="4"/>
  <c r="O2" i="4"/>
  <c r="L3" i="4"/>
  <c r="L4" i="4"/>
  <c r="L7" i="4"/>
  <c r="L8" i="4"/>
  <c r="L9" i="4"/>
  <c r="L10" i="4"/>
  <c r="L11" i="4"/>
  <c r="L12" i="4"/>
  <c r="L13" i="4"/>
  <c r="L14" i="4"/>
  <c r="L16" i="4"/>
  <c r="L17" i="4"/>
  <c r="L18" i="4"/>
  <c r="L19" i="4"/>
  <c r="L21" i="4"/>
  <c r="L24" i="4"/>
  <c r="L25" i="4"/>
  <c r="L26" i="4"/>
  <c r="L27" i="4"/>
  <c r="L28" i="4"/>
  <c r="L29" i="4"/>
  <c r="L30" i="4"/>
  <c r="L32" i="4"/>
  <c r="L33" i="4"/>
  <c r="L34" i="4"/>
  <c r="L35" i="4"/>
  <c r="L37" i="4"/>
  <c r="L38" i="4"/>
  <c r="L40" i="4"/>
  <c r="L41" i="4"/>
  <c r="L42" i="4"/>
  <c r="L43" i="4"/>
  <c r="L45" i="4"/>
  <c r="L47" i="4"/>
  <c r="L48" i="4"/>
  <c r="L2" i="4"/>
  <c r="J3" i="4"/>
  <c r="J4" i="4"/>
  <c r="J5" i="4"/>
  <c r="J6" i="4"/>
  <c r="J7" i="4"/>
  <c r="J8" i="4"/>
  <c r="J9" i="4"/>
  <c r="J10" i="4"/>
  <c r="J11" i="4"/>
  <c r="J12" i="4"/>
  <c r="J13" i="4"/>
  <c r="J14" i="4"/>
  <c r="J15" i="4"/>
  <c r="J16" i="4"/>
  <c r="J17" i="4"/>
  <c r="J18" i="4"/>
  <c r="J19" i="4"/>
  <c r="J20" i="4"/>
  <c r="J21" i="4"/>
  <c r="J23" i="4"/>
  <c r="J24" i="4"/>
  <c r="J25" i="4"/>
  <c r="J26" i="4"/>
  <c r="J27" i="4"/>
  <c r="J28" i="4"/>
  <c r="J29" i="4"/>
  <c r="J30" i="4"/>
  <c r="J32" i="4"/>
  <c r="J33" i="4"/>
  <c r="J34" i="4"/>
  <c r="J35" i="4"/>
  <c r="J36" i="4"/>
  <c r="J37" i="4"/>
  <c r="J38" i="4"/>
  <c r="J39" i="4"/>
  <c r="J40" i="4"/>
  <c r="J41" i="4"/>
  <c r="J42" i="4"/>
  <c r="J43" i="4"/>
  <c r="J44" i="4"/>
  <c r="J45" i="4"/>
  <c r="J46" i="4"/>
  <c r="J47" i="4"/>
  <c r="J48" i="4"/>
  <c r="J49" i="4"/>
  <c r="J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2" i="4"/>
  <c r="N53" i="5"/>
  <c r="N52" i="5"/>
  <c r="N51" i="5"/>
  <c r="N3" i="5"/>
  <c r="N4" i="5"/>
  <c r="N9" i="5"/>
  <c r="N10" i="5"/>
  <c r="N13" i="5"/>
  <c r="N19" i="5"/>
  <c r="N20" i="5"/>
  <c r="N23" i="5"/>
  <c r="N26" i="5"/>
  <c r="N28" i="5"/>
  <c r="N34" i="5"/>
  <c r="N35" i="5"/>
  <c r="N37" i="5"/>
  <c r="N40" i="5"/>
  <c r="N41" i="5"/>
  <c r="N42" i="5"/>
  <c r="N43" i="5"/>
  <c r="N45" i="5"/>
  <c r="N46" i="5"/>
  <c r="N47" i="5"/>
  <c r="N48" i="5"/>
  <c r="N49" i="5"/>
  <c r="N2" i="5"/>
  <c r="K2" i="5"/>
  <c r="I49" i="5"/>
  <c r="I48" i="5"/>
  <c r="I47" i="5"/>
  <c r="I46" i="5"/>
  <c r="I45" i="5"/>
  <c r="I43" i="5"/>
  <c r="I41" i="5"/>
  <c r="I40" i="5"/>
  <c r="I39" i="5"/>
  <c r="I38" i="5"/>
  <c r="I34" i="5"/>
  <c r="I30" i="5"/>
  <c r="I28" i="5"/>
  <c r="I26" i="5"/>
  <c r="I25" i="5"/>
  <c r="I21" i="5"/>
  <c r="I20" i="5"/>
  <c r="I19" i="5"/>
  <c r="I18" i="5"/>
  <c r="I17" i="5"/>
  <c r="I14" i="5"/>
  <c r="I13" i="5"/>
  <c r="I12" i="5"/>
  <c r="I11" i="5"/>
  <c r="I10" i="5"/>
  <c r="I9" i="5"/>
  <c r="I5" i="5"/>
  <c r="I4" i="5"/>
  <c r="I51" i="5"/>
  <c r="F53" i="5"/>
  <c r="F52" i="5"/>
  <c r="T3" i="5"/>
  <c r="T4" i="5"/>
  <c r="T5" i="5"/>
  <c r="T6" i="5"/>
  <c r="T7" i="5"/>
  <c r="T8" i="5"/>
  <c r="T9" i="5"/>
  <c r="T10" i="5"/>
  <c r="T11" i="5"/>
  <c r="T12" i="5"/>
  <c r="T13" i="5"/>
  <c r="T14" i="5"/>
  <c r="T15" i="5"/>
  <c r="T16" i="5"/>
  <c r="T17" i="5"/>
  <c r="T18" i="5"/>
  <c r="T19" i="5"/>
  <c r="T20" i="5"/>
  <c r="T21" i="5"/>
  <c r="T22" i="5"/>
  <c r="T23" i="5"/>
  <c r="T24" i="5"/>
  <c r="T25" i="5"/>
  <c r="T26" i="5"/>
  <c r="T52" i="5" s="1"/>
  <c r="T27" i="5"/>
  <c r="T28" i="5"/>
  <c r="T29" i="5"/>
  <c r="T30" i="5"/>
  <c r="T31" i="5"/>
  <c r="T32" i="5"/>
  <c r="T33" i="5"/>
  <c r="T34" i="5"/>
  <c r="T35" i="5"/>
  <c r="T36" i="5"/>
  <c r="T37" i="5"/>
  <c r="T38" i="5"/>
  <c r="T39" i="5"/>
  <c r="T40" i="5"/>
  <c r="T41" i="5"/>
  <c r="T53" i="5" s="1"/>
  <c r="T42" i="5"/>
  <c r="T43" i="5"/>
  <c r="T44" i="5"/>
  <c r="T45" i="5"/>
  <c r="T46" i="5"/>
  <c r="T47" i="5"/>
  <c r="T48" i="5"/>
  <c r="T49" i="5"/>
  <c r="T2" i="5"/>
  <c r="Y53" i="6" l="1"/>
  <c r="U52" i="6"/>
  <c r="Z52" i="4"/>
  <c r="X51" i="6"/>
  <c r="Y52" i="6"/>
  <c r="M52" i="6"/>
  <c r="E52" i="6"/>
  <c r="I51" i="6"/>
  <c r="E51" i="6"/>
  <c r="M51" i="6"/>
  <c r="S51" i="6"/>
  <c r="S52" i="6"/>
  <c r="Q51" i="6"/>
  <c r="I53" i="5"/>
  <c r="I52" i="5"/>
  <c r="U53" i="5" l="1"/>
  <c r="S53" i="5"/>
  <c r="M53" i="5"/>
  <c r="K53" i="5"/>
  <c r="H53" i="5"/>
  <c r="E53" i="5"/>
  <c r="R53" i="5"/>
  <c r="P53" i="5"/>
  <c r="L53" i="5"/>
  <c r="J53" i="5"/>
  <c r="G53" i="5"/>
  <c r="D53" i="5"/>
  <c r="U52" i="5"/>
  <c r="S52" i="5"/>
  <c r="M52" i="5"/>
  <c r="K52" i="5"/>
  <c r="H52" i="5"/>
  <c r="E52" i="5"/>
  <c r="R52" i="5"/>
  <c r="P52" i="5"/>
  <c r="L52" i="5"/>
  <c r="J52" i="5"/>
  <c r="G52" i="5"/>
  <c r="D52" i="5"/>
  <c r="U51" i="5"/>
  <c r="S51" i="5"/>
  <c r="T51" i="5" s="1"/>
  <c r="M51" i="5"/>
  <c r="K51" i="5"/>
  <c r="H51" i="5"/>
  <c r="E51" i="5"/>
  <c r="F51" i="5" s="1"/>
  <c r="R51" i="5"/>
  <c r="P51" i="5"/>
  <c r="Q51" i="5" s="1"/>
  <c r="L51" i="5"/>
  <c r="J51" i="5"/>
  <c r="G51" i="5"/>
  <c r="D51" i="5"/>
  <c r="F49" i="5"/>
  <c r="Q49" i="5"/>
  <c r="O49" i="5"/>
  <c r="Q48" i="5"/>
  <c r="O48" i="5"/>
  <c r="F47" i="5"/>
  <c r="Q47" i="5"/>
  <c r="O47" i="5"/>
  <c r="Q46" i="5"/>
  <c r="O46" i="5"/>
  <c r="F45" i="5"/>
  <c r="Q45" i="5"/>
  <c r="O45" i="5"/>
  <c r="Q44" i="5"/>
  <c r="O44" i="5"/>
  <c r="F43" i="5"/>
  <c r="Q43" i="5"/>
  <c r="O43" i="5"/>
  <c r="Q42" i="5"/>
  <c r="O42" i="5"/>
  <c r="Q41" i="5"/>
  <c r="O41" i="5"/>
  <c r="F40" i="5"/>
  <c r="Q40" i="5"/>
  <c r="O40" i="5"/>
  <c r="F39" i="5"/>
  <c r="Q39" i="5"/>
  <c r="O39" i="5"/>
  <c r="F38" i="5"/>
  <c r="Q38" i="5"/>
  <c r="O38" i="5"/>
  <c r="F37" i="5"/>
  <c r="Q37" i="5"/>
  <c r="O37" i="5"/>
  <c r="F36" i="5"/>
  <c r="Q36" i="5"/>
  <c r="O36" i="5"/>
  <c r="Q35" i="5"/>
  <c r="O35" i="5"/>
  <c r="F34" i="5"/>
  <c r="Q34" i="5"/>
  <c r="O34" i="5"/>
  <c r="Q33" i="5"/>
  <c r="O33" i="5"/>
  <c r="F32" i="5"/>
  <c r="Q32" i="5"/>
  <c r="O32" i="5"/>
  <c r="Q31" i="5"/>
  <c r="Q30" i="5"/>
  <c r="O30" i="5"/>
  <c r="Q29" i="5"/>
  <c r="O29" i="5"/>
  <c r="F28" i="5"/>
  <c r="Q28" i="5"/>
  <c r="O28" i="5"/>
  <c r="F27" i="5"/>
  <c r="Q27" i="5"/>
  <c r="O27" i="5"/>
  <c r="Q26" i="5"/>
  <c r="O26" i="5"/>
  <c r="F25" i="5"/>
  <c r="Q25" i="5"/>
  <c r="O25" i="5"/>
  <c r="F24" i="5"/>
  <c r="Q24" i="5"/>
  <c r="O24" i="5"/>
  <c r="F23" i="5"/>
  <c r="Q23" i="5"/>
  <c r="O23" i="5"/>
  <c r="Q22" i="5"/>
  <c r="F21" i="5"/>
  <c r="Q21" i="5"/>
  <c r="O21" i="5"/>
  <c r="Q20" i="5"/>
  <c r="O20" i="5"/>
  <c r="Q19" i="5"/>
  <c r="O19" i="5"/>
  <c r="F18" i="5"/>
  <c r="Q18" i="5"/>
  <c r="O18" i="5"/>
  <c r="F17" i="5"/>
  <c r="Q17" i="5"/>
  <c r="O17" i="5"/>
  <c r="F16" i="5"/>
  <c r="Q16" i="5"/>
  <c r="O16" i="5"/>
  <c r="F15" i="5"/>
  <c r="Q15" i="5"/>
  <c r="O15" i="5"/>
  <c r="F14" i="5"/>
  <c r="Q14" i="5"/>
  <c r="O14" i="5"/>
  <c r="F13" i="5"/>
  <c r="Q13" i="5"/>
  <c r="O13" i="5"/>
  <c r="Q12" i="5"/>
  <c r="O12" i="5"/>
  <c r="Q11" i="5"/>
  <c r="O11" i="5"/>
  <c r="F10" i="5"/>
  <c r="Q10" i="5"/>
  <c r="O10" i="5"/>
  <c r="F9" i="5"/>
  <c r="Q9" i="5"/>
  <c r="O9" i="5"/>
  <c r="F8" i="5"/>
  <c r="Q8" i="5"/>
  <c r="O8" i="5"/>
  <c r="Q7" i="5"/>
  <c r="O7" i="5"/>
  <c r="F6" i="5"/>
  <c r="Q6" i="5"/>
  <c r="O6" i="5"/>
  <c r="F5" i="5"/>
  <c r="Q5" i="5"/>
  <c r="O5" i="5"/>
  <c r="Q4" i="5"/>
  <c r="O4" i="5"/>
  <c r="F3" i="5"/>
  <c r="Q3" i="5"/>
  <c r="O3" i="5"/>
  <c r="F2" i="5"/>
  <c r="Q2" i="5"/>
  <c r="O2" i="5"/>
  <c r="Q53" i="5" l="1"/>
  <c r="Q52" i="5"/>
  <c r="O51" i="5"/>
  <c r="O53" i="5"/>
  <c r="O52" i="5"/>
  <c r="W3" i="4" l="1"/>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2" i="4"/>
  <c r="F53" i="4"/>
  <c r="I53" i="4"/>
  <c r="M53" i="4"/>
  <c r="P53" i="4"/>
  <c r="S53" i="4"/>
  <c r="V53" i="4"/>
  <c r="K53" i="4"/>
  <c r="N53" i="4"/>
  <c r="Q53" i="4"/>
  <c r="T53" i="4"/>
  <c r="Y53" i="4"/>
  <c r="X53" i="4"/>
  <c r="AA53" i="4"/>
  <c r="F52" i="4"/>
  <c r="I52" i="4"/>
  <c r="M52" i="4"/>
  <c r="P52" i="4"/>
  <c r="S52" i="4"/>
  <c r="V52" i="4"/>
  <c r="K52" i="4"/>
  <c r="N52" i="4"/>
  <c r="Q52" i="4"/>
  <c r="T52" i="4"/>
  <c r="Y52" i="4"/>
  <c r="X52" i="4"/>
  <c r="AA52" i="4"/>
  <c r="F51" i="4"/>
  <c r="I51" i="4"/>
  <c r="M51" i="4"/>
  <c r="P51" i="4"/>
  <c r="S51" i="4"/>
  <c r="V51" i="4"/>
  <c r="J51" i="4" s="1"/>
  <c r="K51" i="4"/>
  <c r="N51" i="4"/>
  <c r="Q51" i="4"/>
  <c r="T51" i="4"/>
  <c r="Y51" i="4"/>
  <c r="X51" i="4"/>
  <c r="AA51" i="4"/>
  <c r="E53" i="4"/>
  <c r="E52" i="4"/>
  <c r="E51" i="4"/>
  <c r="G4" i="4"/>
  <c r="G7" i="4"/>
  <c r="G8" i="4"/>
  <c r="G9" i="4"/>
  <c r="G10" i="4"/>
  <c r="G11" i="4"/>
  <c r="G12" i="4"/>
  <c r="G13" i="4"/>
  <c r="G15" i="4"/>
  <c r="G16" i="4"/>
  <c r="G17" i="4"/>
  <c r="G18" i="4"/>
  <c r="G20" i="4"/>
  <c r="G21" i="4"/>
  <c r="G23" i="4"/>
  <c r="G24" i="4"/>
  <c r="G25" i="4"/>
  <c r="G26" i="4"/>
  <c r="G27" i="4"/>
  <c r="G28" i="4"/>
  <c r="G29" i="4"/>
  <c r="G30" i="4"/>
  <c r="G32" i="4"/>
  <c r="G34" i="4"/>
  <c r="G35" i="4"/>
  <c r="G36" i="4"/>
  <c r="G37" i="4"/>
  <c r="G38" i="4"/>
  <c r="G39" i="4"/>
  <c r="G40" i="4"/>
  <c r="G42" i="4"/>
  <c r="G43" i="4"/>
  <c r="G44" i="4"/>
  <c r="G45" i="4"/>
  <c r="G46" i="4"/>
  <c r="G47" i="4"/>
  <c r="G48" i="4"/>
  <c r="G49" i="4"/>
  <c r="G2" i="4"/>
  <c r="Z51" i="4" l="1"/>
  <c r="W51" i="4"/>
  <c r="O51" i="4"/>
  <c r="W53" i="4"/>
  <c r="W52" i="4"/>
  <c r="G51" i="4"/>
  <c r="G53" i="4"/>
  <c r="G52" i="4"/>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2" i="3"/>
  <c r="E53" i="3"/>
  <c r="F53" i="3"/>
  <c r="H53" i="3"/>
  <c r="M53" i="3"/>
  <c r="E52" i="3"/>
  <c r="F52" i="3"/>
  <c r="H52" i="3"/>
  <c r="M52" i="3"/>
  <c r="D53" i="3"/>
  <c r="D52" i="3"/>
  <c r="C53" i="3"/>
  <c r="C5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2" i="3"/>
  <c r="E51" i="3"/>
  <c r="F51" i="3"/>
  <c r="H51" i="3"/>
  <c r="L51" i="3" s="1"/>
  <c r="M51" i="3"/>
  <c r="C53" i="2"/>
  <c r="O51" i="2"/>
  <c r="O53" i="2"/>
  <c r="O52"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2" i="2"/>
  <c r="I51" i="2"/>
  <c r="E53" i="2"/>
  <c r="F53" i="2"/>
  <c r="G53" i="2"/>
  <c r="H53" i="2"/>
  <c r="I53" i="2"/>
  <c r="L53" i="2"/>
  <c r="N53" i="2"/>
  <c r="E52" i="2"/>
  <c r="F52" i="2"/>
  <c r="G52" i="2"/>
  <c r="H52" i="2"/>
  <c r="I52" i="2"/>
  <c r="L52" i="2"/>
  <c r="N52" i="2"/>
  <c r="H51" i="2"/>
  <c r="L51" i="2"/>
  <c r="N51" i="2"/>
  <c r="D53" i="2"/>
  <c r="D52" i="2"/>
  <c r="D51"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2" i="2"/>
  <c r="G51" i="3" l="1"/>
  <c r="G53" i="3"/>
  <c r="L52" i="3"/>
  <c r="L53" i="3"/>
  <c r="G52" i="3"/>
</calcChain>
</file>

<file path=xl/sharedStrings.xml><?xml version="1.0" encoding="utf-8"?>
<sst xmlns="http://schemas.openxmlformats.org/spreadsheetml/2006/main" count="2080" uniqueCount="327">
  <si>
    <t>Location</t>
  </si>
  <si>
    <t>City</t>
  </si>
  <si>
    <t>Population</t>
  </si>
  <si>
    <t>6.1 Library Visits per Year</t>
  </si>
  <si>
    <t>2.11 Actual Weeks Open per Year</t>
  </si>
  <si>
    <t>10.7 Number of Weeks an Outlet Closed Due to COVID-19</t>
  </si>
  <si>
    <t>10.8 Number of Weeks an Outlet Had Limited Occupancy Due to COVID-19</t>
  </si>
  <si>
    <t>1.30 Number of Registered Borrowers</t>
  </si>
  <si>
    <t>Registered Borrowers % of Population</t>
  </si>
  <si>
    <t>10.5 Electronic Library Cards Issued Before COVID-19</t>
  </si>
  <si>
    <t>10.6 Electronic Library Cards Issued During COVID-19</t>
  </si>
  <si>
    <t>1.31 Non-Resident Borrower's Fee - Local Access</t>
  </si>
  <si>
    <t>6.2 Reference Transactions per Year</t>
  </si>
  <si>
    <t>10.9 Reference Service During COVID-19</t>
  </si>
  <si>
    <t>Reference Transactions per Capita</t>
  </si>
  <si>
    <t>Barrington Public Library</t>
  </si>
  <si>
    <t>Barrington</t>
  </si>
  <si>
    <t>Yes</t>
  </si>
  <si>
    <t>Rogers Free Library</t>
  </si>
  <si>
    <t>Bristol</t>
  </si>
  <si>
    <t>No</t>
  </si>
  <si>
    <t>Jesse M. Smith Memorial Library</t>
  </si>
  <si>
    <t>Burrillville</t>
  </si>
  <si>
    <t>Pascoag Free Public Library</t>
  </si>
  <si>
    <t>Adams Public Library</t>
  </si>
  <si>
    <t>Central Falls</t>
  </si>
  <si>
    <t>Cross' Mills Public Library</t>
  </si>
  <si>
    <t>Charlestown</t>
  </si>
  <si>
    <t>Coventry Public Library</t>
  </si>
  <si>
    <t>Coventry</t>
  </si>
  <si>
    <t>Cranston Public Library</t>
  </si>
  <si>
    <t>Cranston</t>
  </si>
  <si>
    <t>Cumberland Public Library</t>
  </si>
  <si>
    <t>Cumberland</t>
  </si>
  <si>
    <t>East Greenwich Free Library</t>
  </si>
  <si>
    <t>East Greenwich</t>
  </si>
  <si>
    <t>East Providence Public Library</t>
  </si>
  <si>
    <t>East Providence</t>
  </si>
  <si>
    <t>Exeter Public Library</t>
  </si>
  <si>
    <t>Exeter</t>
  </si>
  <si>
    <t>Libraries of Foster</t>
  </si>
  <si>
    <t>Foster</t>
  </si>
  <si>
    <t>Glocester Manton Free Public Library</t>
  </si>
  <si>
    <t>Glocester</t>
  </si>
  <si>
    <t>Harmony Library</t>
  </si>
  <si>
    <t>Ashaway Free Library</t>
  </si>
  <si>
    <t>Hopkinton</t>
  </si>
  <si>
    <t>Langworthy Public Library</t>
  </si>
  <si>
    <t>Jamestown Philomenian Library</t>
  </si>
  <si>
    <t>Jamestown</t>
  </si>
  <si>
    <t>Marian J. Mohr Memorial Library</t>
  </si>
  <si>
    <t>Johnston</t>
  </si>
  <si>
    <t>Lincoln Public Library</t>
  </si>
  <si>
    <t>Lincoln</t>
  </si>
  <si>
    <t>Brownell Library, Home of Little Compton</t>
  </si>
  <si>
    <t>Little Compton</t>
  </si>
  <si>
    <t>Middletown Public Library</t>
  </si>
  <si>
    <t>Middletown</t>
  </si>
  <si>
    <t>Maury Loontjens Memorial Library</t>
  </si>
  <si>
    <t>Narragansett</t>
  </si>
  <si>
    <t>Island Free Library</t>
  </si>
  <si>
    <t>New Shoreham</t>
  </si>
  <si>
    <t>Newport Public Library</t>
  </si>
  <si>
    <t>Newport</t>
  </si>
  <si>
    <t>Davisville Free Library</t>
  </si>
  <si>
    <t>North Kingstown</t>
  </si>
  <si>
    <t>North Kingstown Free Library</t>
  </si>
  <si>
    <t>Willett Free Library</t>
  </si>
  <si>
    <t>Mayor Salvatore Mancini Union Free Library</t>
  </si>
  <si>
    <t>North Providence</t>
  </si>
  <si>
    <t>North Smithfield Public Library</t>
  </si>
  <si>
    <t>North Smithfield</t>
  </si>
  <si>
    <t>Pawtucket Public Library</t>
  </si>
  <si>
    <t>Pawtucket</t>
  </si>
  <si>
    <t>Portsmouth Free Public Library</t>
  </si>
  <si>
    <t>Portsmouth</t>
  </si>
  <si>
    <t>Providence Community Library</t>
  </si>
  <si>
    <t>Providence</t>
  </si>
  <si>
    <t>Providence Public Library</t>
  </si>
  <si>
    <t>Clark Memorial Library</t>
  </si>
  <si>
    <t>Richmond</t>
  </si>
  <si>
    <t>Hope Library</t>
  </si>
  <si>
    <t>Scituate</t>
  </si>
  <si>
    <t>North Scituate Public Library</t>
  </si>
  <si>
    <t>East Smithfield Public Library</t>
  </si>
  <si>
    <t>Smithfield</t>
  </si>
  <si>
    <t>Greenville Public Library</t>
  </si>
  <si>
    <t>South Kingstown Public Library</t>
  </si>
  <si>
    <t>South Kingstown</t>
  </si>
  <si>
    <t>Tiverton Public Library</t>
  </si>
  <si>
    <t>Tiverton</t>
  </si>
  <si>
    <t>George Hail Free Library</t>
  </si>
  <si>
    <t>Warren</t>
  </si>
  <si>
    <t>Pontiac Free Library</t>
  </si>
  <si>
    <t>Warwick</t>
  </si>
  <si>
    <t>Warwick Public Library</t>
  </si>
  <si>
    <t>Louttit Library</t>
  </si>
  <si>
    <t>West Greenwich</t>
  </si>
  <si>
    <t>West Warwick Public Library</t>
  </si>
  <si>
    <t>West Warwick</t>
  </si>
  <si>
    <t>Westerly Public Library</t>
  </si>
  <si>
    <t>Westerly</t>
  </si>
  <si>
    <t>Woonsocket Harris Public Library</t>
  </si>
  <si>
    <t>Woonsocket</t>
  </si>
  <si>
    <t>6.1a Library Visits Reporting Method</t>
  </si>
  <si>
    <t>6.2a Reference Transactions Reporting Method</t>
  </si>
  <si>
    <t>6.3 Pre-school Programs</t>
  </si>
  <si>
    <t>6.4 School Age Programs</t>
  </si>
  <si>
    <t>6.5 Total Children's Programs (6.3 + 6.4)</t>
  </si>
  <si>
    <t>6.6 YA Programs</t>
  </si>
  <si>
    <t>6.7 Adult Programs</t>
  </si>
  <si>
    <t>6.8 Family Programs</t>
  </si>
  <si>
    <t>6.9 Elderly Programs</t>
  </si>
  <si>
    <t>6.10 General Programs</t>
  </si>
  <si>
    <t>6.11 Total Physical Library Programs</t>
  </si>
  <si>
    <t>6.12 Pre-School Program Attendance</t>
  </si>
  <si>
    <t>6.13 School Age Program Attendance</t>
  </si>
  <si>
    <t>6.14 Total Children's Program Attendance (6.12 + 6.13)</t>
  </si>
  <si>
    <t>6.15 YA Program Attendance</t>
  </si>
  <si>
    <t>6.16 Adult Program Attendance</t>
  </si>
  <si>
    <t>6.17 Family Program Attendance</t>
  </si>
  <si>
    <t>6.18 Elderly Program Attendance</t>
  </si>
  <si>
    <t>6.19 General Program Attendance</t>
  </si>
  <si>
    <t>6.20 Total Physical Program Attendance</t>
  </si>
  <si>
    <t>6.21 Virtual Pre-school Programs</t>
  </si>
  <si>
    <t>6.22 Virtual School Age Programs</t>
  </si>
  <si>
    <t>6.23 Total Virtual Children's Programs (6.21 + 6.22)</t>
  </si>
  <si>
    <t>6.24 Virtual YA Programs</t>
  </si>
  <si>
    <t>6.25 Virtual Adult Programs</t>
  </si>
  <si>
    <t>6.26 Virtual Family Programs</t>
  </si>
  <si>
    <t>6.27 Virtual Elderly Programs</t>
  </si>
  <si>
    <t>6.28 Virtual General Programs</t>
  </si>
  <si>
    <t>6.29 Total Virtual Library Programs</t>
  </si>
  <si>
    <t>6.30 Virtual Pre-school Program Attendance</t>
  </si>
  <si>
    <t>6.31 Virtual School Age Program Attendance</t>
  </si>
  <si>
    <t>6.32 Total Virtual Children's Program Attendance (6.30 + 6.31)</t>
  </si>
  <si>
    <t>6.33 Virtual YA Program Attendance</t>
  </si>
  <si>
    <t>6.34 Virtual Adult Program Attendance</t>
  </si>
  <si>
    <t>6.35 Virtual Family Program Attendance</t>
  </si>
  <si>
    <t>6.36 Virtual Elderly Program Attendance</t>
  </si>
  <si>
    <t>6.37 Virtual General Program Attendance</t>
  </si>
  <si>
    <t>6.38 Total Virtual Program Attendance</t>
  </si>
  <si>
    <t>6.39 Total Library Programs - Combined Physical + Virtual</t>
  </si>
  <si>
    <t>6.40 Total Attendance at Library Programs - Combined Physical + Virtual</t>
  </si>
  <si>
    <t>8.1 Number of Internet computers used by the public</t>
  </si>
  <si>
    <t>8.2 Number of Uses of Public Computers per Year</t>
  </si>
  <si>
    <t>8.3 Wireless Sessions Per Year</t>
  </si>
  <si>
    <t>8.4 Website Visits</t>
  </si>
  <si>
    <t>10.11 Live Virtual Programs During COVID-19</t>
  </si>
  <si>
    <t>10.12 Recordings of Library-Created Content During COVID-19</t>
  </si>
  <si>
    <t>10.13 Total Recordings of Library-Created Content</t>
  </si>
  <si>
    <t>10.14 Total Views of Recorded Library-Created Content</t>
  </si>
  <si>
    <t>10.15 External WiFi Access Before COVID-19</t>
  </si>
  <si>
    <t>10.16 External WiFi Access Added During COVID-19</t>
  </si>
  <si>
    <t>10.17 External WiFi Access Increased During COVID-19</t>
  </si>
  <si>
    <t>Annual Count</t>
  </si>
  <si>
    <t>Annual Estimate Based on Typical Week(s)</t>
  </si>
  <si>
    <t>-1</t>
  </si>
  <si>
    <t/>
  </si>
  <si>
    <t>Library Visits per Year</t>
  </si>
  <si>
    <t>Weeks Open per Year</t>
  </si>
  <si>
    <t>Weeks an Outlet Closed Due to COVID-19</t>
  </si>
  <si>
    <t>Weeks an Outlet Had Limited Occupancy Due to COVID-19</t>
  </si>
  <si>
    <t>Registered Borrowers</t>
  </si>
  <si>
    <t>Electronic Library Cards Issued Before COVID-19</t>
  </si>
  <si>
    <t>Electronic Library Cards Issued During COVID-19</t>
  </si>
  <si>
    <t>Non-Resident Borrower's Fee - Local Access</t>
  </si>
  <si>
    <t>Reference Transactions</t>
  </si>
  <si>
    <t>Total</t>
  </si>
  <si>
    <t>Average</t>
  </si>
  <si>
    <t>Median</t>
  </si>
  <si>
    <t>Reference Service During COVID-19*</t>
  </si>
  <si>
    <r>
      <t xml:space="preserve">* </t>
    </r>
    <r>
      <rPr>
        <b/>
        <sz val="10"/>
        <rFont val="Calibri"/>
        <family val="2"/>
        <scheme val="minor"/>
      </rPr>
      <t>Reference Service During COVID-19</t>
    </r>
    <r>
      <rPr>
        <sz val="10"/>
        <rFont val="Calibri"/>
        <family val="2"/>
        <scheme val="minor"/>
      </rPr>
      <t xml:space="preserve"> - Full survey question: "Did the library provide reference service via the Internet or telephone when the building was physically closed to the public during the Coronavirus (COVID-19) pandemic?” Include reference services provided via email, chat, and text.</t>
    </r>
  </si>
  <si>
    <t>Website Visits</t>
  </si>
  <si>
    <t>Uses of Public Computers</t>
  </si>
  <si>
    <t>Public Computers</t>
  </si>
  <si>
    <t>Wireless Sessions</t>
  </si>
  <si>
    <t>External WiFi Access Before COVID-19</t>
  </si>
  <si>
    <t>External WiFi Access Added During COVID-19</t>
  </si>
  <si>
    <t>External WiFi Access Increased During COVID-19</t>
  </si>
  <si>
    <t>Unavailable</t>
  </si>
  <si>
    <t>WiFi Sessions per Capita</t>
  </si>
  <si>
    <t>Computer Uses per Weeks Open</t>
  </si>
  <si>
    <t>Recordings of Library-Created Content During COVID-19</t>
  </si>
  <si>
    <t>Total Recordings of Library-Created Content</t>
  </si>
  <si>
    <t>Total Plays of Recorded Library-Created Content</t>
  </si>
  <si>
    <t>Average Plays per Recording</t>
  </si>
  <si>
    <t>Live Virtual Programs During COVID-19</t>
  </si>
  <si>
    <t>Virtual Pre-school Programs</t>
  </si>
  <si>
    <t>Virtual School Age Programs</t>
  </si>
  <si>
    <t>Virtual YA Programs</t>
  </si>
  <si>
    <t>Virtual Adult Programs</t>
  </si>
  <si>
    <t>Virtual Family Programs</t>
  </si>
  <si>
    <t>Virtual Elderly Programs</t>
  </si>
  <si>
    <t>Virtual General Programs</t>
  </si>
  <si>
    <t>Total Virtual Library Programs</t>
  </si>
  <si>
    <t>Virtual Pre-school Program Attendance</t>
  </si>
  <si>
    <t>Virtual School Age Program Attendance</t>
  </si>
  <si>
    <t>Virtual YA Program Attendance</t>
  </si>
  <si>
    <t>Virtual Adult Program Attendance</t>
  </si>
  <si>
    <t>Virtual Family Program Attendance</t>
  </si>
  <si>
    <t>Virtual Elderly Program Attendance</t>
  </si>
  <si>
    <t>Virtual General Program Attendance</t>
  </si>
  <si>
    <t>Total Virtual Program Attendance</t>
  </si>
  <si>
    <t>Total Library Programs - Combined Physical + Virtual</t>
  </si>
  <si>
    <t>Total Attendance at Library Programs - Combined Physical + Virtual</t>
  </si>
  <si>
    <t>Virtual % of Total Library Programs</t>
  </si>
  <si>
    <t>Adult % of Virtual Programs</t>
  </si>
  <si>
    <t>Virtual Attendance % of Total Program Attendance</t>
  </si>
  <si>
    <t>Total Virtual Children's Programs (D + G)</t>
  </si>
  <si>
    <t>Total Virtual Children's Program Attendance (E + H)</t>
  </si>
  <si>
    <t>Youth (J+L) % of Virtual Programs</t>
  </si>
  <si>
    <t>Pre-school Programs</t>
  </si>
  <si>
    <t>Pre-School Program Attendance</t>
  </si>
  <si>
    <t>School Age Programs</t>
  </si>
  <si>
    <t>School Age Program Attendance</t>
  </si>
  <si>
    <t>YA Programs</t>
  </si>
  <si>
    <t>YA Program Attendance</t>
  </si>
  <si>
    <t>Total Physical Library Programs</t>
  </si>
  <si>
    <t>Total Physical Program Attendance</t>
  </si>
  <si>
    <t>Adult Programs</t>
  </si>
  <si>
    <t>Adult Program Attendance</t>
  </si>
  <si>
    <t>Family Programs</t>
  </si>
  <si>
    <t>Family Program Attendance</t>
  </si>
  <si>
    <t>Elderly Programs</t>
  </si>
  <si>
    <t>Elderly Program Attendance</t>
  </si>
  <si>
    <t>General Programs</t>
  </si>
  <si>
    <t>General Program Attendance</t>
  </si>
  <si>
    <t>Adult % of Physical Programs</t>
  </si>
  <si>
    <t>Attendance per Adult Program</t>
  </si>
  <si>
    <t>Family % of Physical Programs</t>
  </si>
  <si>
    <t>Attendance per Family Program</t>
  </si>
  <si>
    <t>Attendance per Pre-School Program</t>
  </si>
  <si>
    <t>Attendance per School Age Program</t>
  </si>
  <si>
    <t>Attendance per YA Program</t>
  </si>
  <si>
    <t>Attendance per Elderly Program</t>
  </si>
  <si>
    <t>Attendance per General Program</t>
  </si>
  <si>
    <t>Elderly % of Physical Programs</t>
  </si>
  <si>
    <t>General % of Physical Programs</t>
  </si>
  <si>
    <t>Physical % of Total Library Programs</t>
  </si>
  <si>
    <t>Average Attendance per Physical Program</t>
  </si>
  <si>
    <t>Physical Attendance % of Total Program Attendance</t>
  </si>
  <si>
    <t>Pre-School % of Physical Programs</t>
  </si>
  <si>
    <t>School Age % of Physical Programs</t>
  </si>
  <si>
    <t>Total Children's Programs (D + H)</t>
  </si>
  <si>
    <t>Total Children's Program Attendance (F + J)</t>
  </si>
  <si>
    <t>YA % of Physical Programs</t>
  </si>
  <si>
    <t>Total Youth Programs (L + N)</t>
  </si>
  <si>
    <t>Youth % of Physical Programs</t>
  </si>
  <si>
    <t>The Office of Library and Information Services (OLIS) participates in the national Public Libraries Survey (PLS), which is administered annually by the Institute of Museum and Library Services (IMLS). Data submitted to the PLS goes through a vetting process to ensure accuracy. Preliminary data is returned to the states annually, but is not considered finalized until published by IMLS. The data made available by OLIS through this statistical report is preliminary data, with a few corrected data points from individual libraries.</t>
  </si>
  <si>
    <t>Click on one of the links below or one of the tabs to view individual sheets.</t>
  </si>
  <si>
    <t>Tab Title</t>
  </si>
  <si>
    <t>Worksheet description</t>
  </si>
  <si>
    <t>Users</t>
  </si>
  <si>
    <t>Borrowers, visits, and reference transactions</t>
  </si>
  <si>
    <t>Technology</t>
  </si>
  <si>
    <t>Computers, wireless sessions, and website visits</t>
  </si>
  <si>
    <t>All Data</t>
  </si>
  <si>
    <t>Raw user, technology, and programming data, as reported</t>
  </si>
  <si>
    <t>Release date: May 2021</t>
  </si>
  <si>
    <t xml:space="preserve">These data tables are part of a statistical report based on data collected in the 2020 Rhode Island Public Library Annual Survey. The full report is located on the Office of Library and Information Services website at http://www.olis.ri.gov/stats/pls/index.php. </t>
  </si>
  <si>
    <t>Data collected through the Annual Survey covers FY2020 (July 1, 2019 - June 30, 2020). The deadline for the report submission was October 2, 2020.</t>
  </si>
  <si>
    <t>Throughout this spreadsheet, calculated measures are indicated by a gold column heading. Newly introduced output measures or measures which require clarification are defined in footnotes below the applicable tables.</t>
  </si>
  <si>
    <t>Virtual Programs</t>
  </si>
  <si>
    <t>Virtual Youth Prog</t>
  </si>
  <si>
    <t>Virtual programs and attendance for adult, family, elderly, and general audiences</t>
  </si>
  <si>
    <t>Physical Programs</t>
  </si>
  <si>
    <t>Physical programs and attendance for adult, family, elderly, and general audience</t>
  </si>
  <si>
    <t>Physical Youth Prog</t>
  </si>
  <si>
    <t>Physical programs and attendance for children and teen audiences</t>
  </si>
  <si>
    <t>Virtual programs and attendance for children and teen audiences</t>
  </si>
  <si>
    <t>Program Chart</t>
  </si>
  <si>
    <t>Several Rhode Island municipalities have multiple library systems. To better reflect service population of each library system, these data tables include rankings based on populations used by Ocean State Libraries (www.oslri.org). If you have questions about using the data, suggestions for improvements, or have developed analyses that would be helpful to the community, please contact Kelly Metzger, kelly.metzger@olis.ri.gov.</t>
  </si>
  <si>
    <t>Youth</t>
  </si>
  <si>
    <t>Non-Youth</t>
  </si>
  <si>
    <t>Virtual</t>
  </si>
  <si>
    <t>Physical</t>
  </si>
  <si>
    <t>BAR</t>
  </si>
  <si>
    <t>BRI</t>
  </si>
  <si>
    <t>BUR</t>
  </si>
  <si>
    <t>PAS</t>
  </si>
  <si>
    <t>CFA</t>
  </si>
  <si>
    <t>COV</t>
  </si>
  <si>
    <t>CRA</t>
  </si>
  <si>
    <t>CUM</t>
  </si>
  <si>
    <t>EGR</t>
  </si>
  <si>
    <t>EPL</t>
  </si>
  <si>
    <t>EXE</t>
  </si>
  <si>
    <t>FOS</t>
  </si>
  <si>
    <t>GLO</t>
  </si>
  <si>
    <t>HAR</t>
  </si>
  <si>
    <t>ASH</t>
  </si>
  <si>
    <t>LAN</t>
  </si>
  <si>
    <t>JAM</t>
  </si>
  <si>
    <t>JOH</t>
  </si>
  <si>
    <t>LIN</t>
  </si>
  <si>
    <t>LCO</t>
  </si>
  <si>
    <t>MID</t>
  </si>
  <si>
    <t>NAR</t>
  </si>
  <si>
    <t>NSH</t>
  </si>
  <si>
    <t>NPT</t>
  </si>
  <si>
    <t>DPL</t>
  </si>
  <si>
    <t>NKI</t>
  </si>
  <si>
    <t>WIL</t>
  </si>
  <si>
    <t>NPR</t>
  </si>
  <si>
    <t>NSM</t>
  </si>
  <si>
    <t>PAW</t>
  </si>
  <si>
    <t>POR</t>
  </si>
  <si>
    <t>PCL</t>
  </si>
  <si>
    <t>PRO</t>
  </si>
  <si>
    <t>CLA</t>
  </si>
  <si>
    <t>HPE</t>
  </si>
  <si>
    <t>SCI</t>
  </si>
  <si>
    <t>ESM</t>
  </si>
  <si>
    <t>SKI</t>
  </si>
  <si>
    <t>GVL</t>
  </si>
  <si>
    <t>CHA</t>
  </si>
  <si>
    <t>TIV</t>
  </si>
  <si>
    <t>WRR</t>
  </si>
  <si>
    <t>WPO</t>
  </si>
  <si>
    <t>WAR</t>
  </si>
  <si>
    <t>WGR</t>
  </si>
  <si>
    <t>WWA</t>
  </si>
  <si>
    <t>WES</t>
  </si>
  <si>
    <t>WNS</t>
  </si>
  <si>
    <t>Chart comparing youth to non-youth programs by format</t>
  </si>
  <si>
    <t>2020 Rhode Island Public Library Statistical Report: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</si>
</sst>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8" x14ac:knownFonts="1">
    <font>
      <sz val="10"/>
      <name val="Arial"/>
      <family val="2"/>
    </font>
    <font>
      <sz val="10"/>
      <name val="Arial"/>
      <family val="2"/>
    </font>
    <font>
      <sz val="10"/>
      <name val="Calibri"/>
      <family val="2"/>
      <scheme val="minor"/>
    </font>
    <font>
      <b/>
      <sz val="10"/>
      <color theme="0"/>
      <name val="Calibri"/>
      <family val="2"/>
      <scheme val="minor"/>
    </font>
    <font>
      <b/>
      <sz val="10"/>
      <name val="Calibri"/>
      <family val="2"/>
      <scheme val="minor"/>
    </font>
    <font>
      <u/>
      <sz val="10"/>
      <color theme="10"/>
      <name val="Arial"/>
      <family val="2"/>
    </font>
    <font>
      <b/>
      <sz val="11"/>
      <name val="Calibri"/>
      <family val="2"/>
      <scheme val="minor"/>
    </font>
    <font>
      <b/>
      <sz val="1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diagonal/>
    </border>
    <border>
      <left/>
      <right style="thin">
        <color theme="8" tint="-0.249977111117893"/>
      </right>
      <top/>
      <bottom/>
      <diagonal/>
    </border>
    <border>
      <left style="thin">
        <color indexed="64"/>
      </left>
      <right/>
      <top/>
      <bottom style="thin">
        <color theme="8" tint="-0.24994659260841701"/>
      </bottom>
      <diagonal/>
    </border>
    <border>
      <left/>
      <right/>
      <top/>
      <bottom style="thin">
        <color theme="8" tint="-0.24994659260841701"/>
      </bottom>
      <diagonal/>
    </border>
    <border>
      <left style="thin">
        <color theme="8" tint="-0.499984740745262"/>
      </left>
      <right/>
      <top/>
      <bottom/>
      <diagonal/>
    </border>
  </borders>
  <cellStyleXfs count="10">
    <xf numFmtId="0" fontId="0" fillId="0" borderId="0"/>
    <xf numFmtId="3" fontId="1" fillId="0" borderId="0" applyFont="0" applyFill="0" applyBorder="0" applyAlignment="0" applyProtection="0"/>
    <xf numFmtId="0" fontId="1" fillId="0" borderId="0" applyNumberFormat="0" applyFont="0" applyFill="0" applyBorder="0" applyProtection="0">
      <alignment horizontal="left" vertical="center"/>
    </xf>
    <xf numFmtId="1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 fillId="0" borderId="0"/>
    <xf numFmtId="0" fontId="5" fillId="0" borderId="0" applyNumberFormat="0" applyFill="0" applyBorder="0" applyAlignment="0" applyProtection="0"/>
  </cellStyleXfs>
  <cellXfs count="143">
    <xf numFmtId="0" fontId="0" fillId="0" borderId="0" xfId="0"/>
    <xf numFmtId="0" fontId="2" fillId="0" borderId="0" xfId="0" applyFont="1" applyAlignment="1">
      <alignment horizontal="center" vertical="center" wrapText="1"/>
    </xf>
    <xf numFmtId="0" fontId="2" fillId="0" borderId="0" xfId="0" applyFont="1"/>
    <xf numFmtId="0" fontId="2" fillId="0" borderId="0" xfId="2" applyFont="1">
      <alignment horizontal="left" vertical="center"/>
    </xf>
    <xf numFmtId="3" fontId="2" fillId="0" borderId="0" xfId="1" applyFont="1"/>
    <xf numFmtId="164" fontId="2" fillId="0" borderId="0" xfId="0" applyNumberFormat="1" applyFont="1"/>
    <xf numFmtId="14" fontId="2" fillId="0" borderId="0" xfId="3" applyFont="1"/>
    <xf numFmtId="0" fontId="2" fillId="0" borderId="0" xfId="0" applyFont="1" applyAlignment="1">
      <alignment horizontal="center"/>
    </xf>
    <xf numFmtId="0" fontId="2" fillId="0" borderId="0" xfId="2" applyFont="1" applyAlignment="1">
      <alignment horizontal="right" vertical="center"/>
    </xf>
    <xf numFmtId="3" fontId="2" fillId="0" borderId="0" xfId="0" applyNumberFormat="1" applyFont="1"/>
    <xf numFmtId="0" fontId="2" fillId="0" borderId="0" xfId="0" applyFont="1" applyAlignment="1">
      <alignment horizontal="center" vertical="center"/>
    </xf>
    <xf numFmtId="3" fontId="2" fillId="0" borderId="0" xfId="0" applyNumberFormat="1" applyFont="1" applyAlignment="1">
      <alignment horizontal="center"/>
    </xf>
    <xf numFmtId="164" fontId="2" fillId="0" borderId="0" xfId="0" applyNumberFormat="1" applyFont="1" applyFill="1"/>
    <xf numFmtId="0" fontId="3" fillId="2" borderId="0" xfId="0" applyFont="1" applyFill="1" applyAlignment="1">
      <alignment horizontal="center" vertical="center" wrapText="1"/>
    </xf>
    <xf numFmtId="165" fontId="2" fillId="0" borderId="0" xfId="4" applyNumberFormat="1" applyFont="1" applyAlignment="1">
      <alignment horizontal="center"/>
    </xf>
    <xf numFmtId="166" fontId="2" fillId="0" borderId="0" xfId="5" applyNumberFormat="1" applyFont="1"/>
    <xf numFmtId="165" fontId="4" fillId="0" borderId="1" xfId="4" applyNumberFormat="1" applyFont="1" applyBorder="1" applyAlignment="1">
      <alignment horizontal="center"/>
    </xf>
    <xf numFmtId="37" fontId="4" fillId="3" borderId="1" xfId="4" applyNumberFormat="1" applyFont="1" applyFill="1" applyBorder="1" applyAlignment="1">
      <alignment horizontal="center"/>
    </xf>
    <xf numFmtId="37" fontId="4" fillId="0" borderId="1" xfId="4" applyNumberFormat="1" applyFont="1" applyBorder="1" applyAlignment="1">
      <alignment horizontal="center"/>
    </xf>
    <xf numFmtId="9" fontId="4" fillId="0" borderId="1" xfId="6" applyFont="1" applyBorder="1" applyAlignment="1">
      <alignment horizontal="center"/>
    </xf>
    <xf numFmtId="165" fontId="4" fillId="3" borderId="1" xfId="4" applyNumberFormat="1" applyFont="1" applyFill="1" applyBorder="1" applyAlignment="1">
      <alignment horizontal="center"/>
    </xf>
    <xf numFmtId="0" fontId="4" fillId="0" borderId="1" xfId="0" applyFont="1" applyBorder="1"/>
    <xf numFmtId="0" fontId="2" fillId="0" borderId="1" xfId="0" applyFont="1" applyBorder="1"/>
    <xf numFmtId="39" fontId="4" fillId="0" borderId="1" xfId="4" applyNumberFormat="1" applyFont="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5" fontId="3" fillId="2" borderId="3" xfId="4" applyNumberFormat="1" applyFont="1" applyFill="1" applyBorder="1" applyAlignment="1">
      <alignment horizontal="center" vertical="center"/>
    </xf>
    <xf numFmtId="165" fontId="3" fillId="2" borderId="3" xfId="4"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66" fontId="3" fillId="2" borderId="3" xfId="5" applyNumberFormat="1" applyFont="1" applyFill="1" applyBorder="1" applyAlignment="1">
      <alignment horizontal="center" vertical="center" wrapText="1"/>
    </xf>
    <xf numFmtId="0" fontId="2" fillId="0" borderId="5" xfId="0" applyFont="1" applyBorder="1"/>
    <xf numFmtId="0" fontId="2" fillId="0" borderId="0" xfId="0" applyFont="1" applyBorder="1"/>
    <xf numFmtId="37" fontId="2" fillId="0" borderId="0" xfId="4" applyNumberFormat="1" applyFont="1" applyBorder="1" applyAlignment="1">
      <alignment horizontal="center"/>
    </xf>
    <xf numFmtId="3" fontId="2" fillId="0" borderId="0" xfId="1" applyFont="1" applyBorder="1" applyAlignment="1">
      <alignment horizontal="center"/>
    </xf>
    <xf numFmtId="0" fontId="2" fillId="0" borderId="0" xfId="0" applyFont="1" applyBorder="1" applyAlignment="1">
      <alignment horizontal="center"/>
    </xf>
    <xf numFmtId="9" fontId="2" fillId="0" borderId="0" xfId="6" applyFont="1" applyBorder="1" applyAlignment="1">
      <alignment horizontal="center"/>
    </xf>
    <xf numFmtId="166" fontId="2" fillId="0" borderId="0" xfId="5" applyNumberFormat="1" applyFont="1" applyBorder="1"/>
    <xf numFmtId="2" fontId="2" fillId="0" borderId="6" xfId="0" applyNumberFormat="1" applyFont="1" applyBorder="1" applyAlignment="1">
      <alignment horizontal="center"/>
    </xf>
    <xf numFmtId="166" fontId="2" fillId="0" borderId="0" xfId="5" applyNumberFormat="1" applyFont="1" applyFill="1" applyBorder="1"/>
    <xf numFmtId="0" fontId="2" fillId="4" borderId="5" xfId="0" applyFont="1" applyFill="1" applyBorder="1"/>
    <xf numFmtId="0" fontId="2" fillId="4" borderId="0" xfId="0" applyFont="1" applyFill="1" applyBorder="1"/>
    <xf numFmtId="165" fontId="2" fillId="4" borderId="0" xfId="4" applyNumberFormat="1" applyFont="1" applyFill="1" applyBorder="1" applyAlignment="1">
      <alignment horizontal="center"/>
    </xf>
    <xf numFmtId="0" fontId="2" fillId="4" borderId="0" xfId="0" applyFont="1" applyFill="1" applyBorder="1" applyAlignment="1">
      <alignment horizontal="center"/>
    </xf>
    <xf numFmtId="0" fontId="2" fillId="4" borderId="0" xfId="2" applyFont="1" applyFill="1" applyBorder="1">
      <alignment horizontal="left" vertical="center"/>
    </xf>
    <xf numFmtId="166" fontId="2" fillId="4" borderId="0" xfId="5" applyNumberFormat="1" applyFont="1" applyFill="1" applyBorder="1"/>
    <xf numFmtId="0" fontId="2" fillId="4" borderId="6" xfId="0" applyFont="1" applyFill="1" applyBorder="1"/>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3" fontId="2" fillId="0" borderId="0" xfId="2" applyNumberFormat="1" applyFont="1" applyAlignment="1">
      <alignment horizontal="center" vertical="center"/>
    </xf>
    <xf numFmtId="3" fontId="4" fillId="0" borderId="1" xfId="0" applyNumberFormat="1" applyFont="1" applyBorder="1" applyAlignment="1">
      <alignment horizontal="center"/>
    </xf>
    <xf numFmtId="3" fontId="4" fillId="3" borderId="1" xfId="0" applyNumberFormat="1" applyFont="1" applyFill="1" applyBorder="1" applyAlignment="1">
      <alignment horizontal="center"/>
    </xf>
    <xf numFmtId="0" fontId="4" fillId="3" borderId="1" xfId="2" applyFont="1" applyFill="1" applyBorder="1">
      <alignment horizontal="left" vertical="center"/>
    </xf>
    <xf numFmtId="2" fontId="4" fillId="0" borderId="1" xfId="0" applyNumberFormat="1" applyFont="1" applyBorder="1" applyAlignment="1">
      <alignment horizontal="center"/>
    </xf>
    <xf numFmtId="2" fontId="4" fillId="0" borderId="1" xfId="6" applyNumberFormat="1" applyFont="1" applyBorder="1" applyAlignment="1">
      <alignment horizontal="center"/>
    </xf>
    <xf numFmtId="0" fontId="2" fillId="0" borderId="5" xfId="0" applyFont="1" applyBorder="1" applyAlignment="1">
      <alignment horizontal="center"/>
    </xf>
    <xf numFmtId="0" fontId="4" fillId="0" borderId="1" xfId="0" applyFont="1" applyBorder="1" applyAlignment="1">
      <alignment horizontal="center"/>
    </xf>
    <xf numFmtId="3" fontId="4" fillId="0" borderId="1" xfId="2" applyNumberFormat="1" applyFont="1" applyBorder="1" applyAlignment="1">
      <alignment horizontal="center" vertical="center"/>
    </xf>
    <xf numFmtId="9" fontId="4" fillId="0" borderId="1" xfId="6" applyFont="1" applyBorder="1" applyAlignment="1">
      <alignment horizontal="center" vertical="center"/>
    </xf>
    <xf numFmtId="3" fontId="4" fillId="3" borderId="1" xfId="2" applyNumberFormat="1" applyFont="1" applyFill="1" applyBorder="1" applyAlignment="1">
      <alignment horizontal="center" vertical="center"/>
    </xf>
    <xf numFmtId="3" fontId="2" fillId="0" borderId="5" xfId="1" applyNumberFormat="1" applyFont="1" applyBorder="1" applyAlignment="1">
      <alignment horizontal="center"/>
    </xf>
    <xf numFmtId="9" fontId="2" fillId="0" borderId="5" xfId="6" applyFont="1" applyBorder="1" applyAlignment="1">
      <alignment horizontal="center"/>
    </xf>
    <xf numFmtId="0" fontId="3" fillId="2" borderId="2" xfId="0"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4" fillId="5" borderId="3"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2" fillId="0" borderId="0" xfId="2" applyFont="1" applyBorder="1">
      <alignment horizontal="left" vertical="center"/>
    </xf>
    <xf numFmtId="3" fontId="2" fillId="0" borderId="0" xfId="1" applyNumberFormat="1" applyFont="1" applyBorder="1" applyAlignment="1">
      <alignment horizontal="center"/>
    </xf>
    <xf numFmtId="2" fontId="2" fillId="0" borderId="0" xfId="0" applyNumberFormat="1" applyFont="1" applyBorder="1" applyAlignment="1">
      <alignment horizontal="center"/>
    </xf>
    <xf numFmtId="3" fontId="2" fillId="0" borderId="6" xfId="2" applyNumberFormat="1" applyFont="1" applyBorder="1" applyAlignment="1">
      <alignment horizontal="center" vertical="center"/>
    </xf>
    <xf numFmtId="3" fontId="2" fillId="0" borderId="0" xfId="0" applyNumberFormat="1" applyFont="1" applyBorder="1" applyAlignment="1">
      <alignment horizontal="center"/>
    </xf>
    <xf numFmtId="3" fontId="2" fillId="0" borderId="6" xfId="0" applyNumberFormat="1" applyFont="1" applyBorder="1" applyAlignment="1">
      <alignment horizontal="center"/>
    </xf>
    <xf numFmtId="3" fontId="2" fillId="0" borderId="6" xfId="1" applyNumberFormat="1" applyFont="1" applyBorder="1" applyAlignment="1">
      <alignment horizontal="center"/>
    </xf>
    <xf numFmtId="3" fontId="2" fillId="0" borderId="0" xfId="2" applyNumberFormat="1" applyFont="1" applyBorder="1" applyAlignment="1">
      <alignment horizontal="center" vertical="center"/>
    </xf>
    <xf numFmtId="0" fontId="2" fillId="3" borderId="5" xfId="0" applyFont="1" applyFill="1" applyBorder="1"/>
    <xf numFmtId="0" fontId="2" fillId="3" borderId="0" xfId="0" applyFont="1" applyFill="1" applyBorder="1"/>
    <xf numFmtId="3" fontId="2" fillId="3" borderId="0" xfId="0" applyNumberFormat="1" applyFont="1" applyFill="1" applyBorder="1" applyAlignment="1">
      <alignment horizontal="center"/>
    </xf>
    <xf numFmtId="0" fontId="2" fillId="3" borderId="0" xfId="2" applyFont="1" applyFill="1" applyBorder="1">
      <alignment horizontal="left" vertical="center"/>
    </xf>
    <xf numFmtId="2" fontId="2" fillId="3" borderId="0" xfId="0" applyNumberFormat="1" applyFont="1" applyFill="1" applyBorder="1" applyAlignment="1">
      <alignment horizontal="center"/>
    </xf>
    <xf numFmtId="3" fontId="2" fillId="3" borderId="6" xfId="0" applyNumberFormat="1" applyFont="1" applyFill="1" applyBorder="1" applyAlignment="1">
      <alignment horizontal="center"/>
    </xf>
    <xf numFmtId="3" fontId="3" fillId="2" borderId="2" xfId="0" applyNumberFormat="1"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3" fontId="2" fillId="6" borderId="0" xfId="1" applyNumberFormat="1" applyFont="1" applyFill="1" applyBorder="1" applyAlignment="1">
      <alignment horizontal="center"/>
    </xf>
    <xf numFmtId="0" fontId="2" fillId="3" borderId="0" xfId="0" applyFont="1" applyFill="1" applyBorder="1" applyAlignment="1">
      <alignment horizontal="center"/>
    </xf>
    <xf numFmtId="3" fontId="2" fillId="3" borderId="0" xfId="2" applyNumberFormat="1" applyFont="1" applyFill="1" applyBorder="1" applyAlignment="1">
      <alignment horizontal="center" vertical="center"/>
    </xf>
    <xf numFmtId="3" fontId="2" fillId="3" borderId="0" xfId="1" applyNumberFormat="1" applyFont="1" applyFill="1" applyBorder="1" applyAlignment="1">
      <alignment horizontal="center"/>
    </xf>
    <xf numFmtId="3" fontId="2" fillId="3" borderId="6" xfId="2" applyNumberFormat="1" applyFont="1" applyFill="1" applyBorder="1" applyAlignment="1">
      <alignment horizontal="center" vertical="center"/>
    </xf>
    <xf numFmtId="0" fontId="4" fillId="3" borderId="1" xfId="0" applyFont="1" applyFill="1" applyBorder="1"/>
    <xf numFmtId="9" fontId="2" fillId="0" borderId="0" xfId="6" applyNumberFormat="1" applyFont="1" applyBorder="1" applyAlignment="1">
      <alignment horizontal="center"/>
    </xf>
    <xf numFmtId="3" fontId="2" fillId="0" borderId="0" xfId="2" applyNumberFormat="1" applyFont="1" applyFill="1" applyBorder="1" applyAlignment="1">
      <alignment horizontal="center" vertical="center"/>
    </xf>
    <xf numFmtId="0" fontId="2" fillId="0" borderId="0" xfId="2" applyFont="1" applyAlignment="1">
      <alignment horizontal="center" vertical="center"/>
    </xf>
    <xf numFmtId="3" fontId="2" fillId="0" borderId="5" xfId="1" applyFont="1" applyBorder="1" applyAlignment="1">
      <alignment horizontal="center"/>
    </xf>
    <xf numFmtId="0" fontId="2" fillId="0" borderId="0" xfId="2" applyFont="1" applyBorder="1" applyAlignment="1">
      <alignment horizontal="center" vertical="center"/>
    </xf>
    <xf numFmtId="10" fontId="2" fillId="0" borderId="0" xfId="6" applyNumberFormat="1" applyFont="1" applyBorder="1" applyAlignment="1">
      <alignment horizontal="center"/>
    </xf>
    <xf numFmtId="9" fontId="4" fillId="0" borderId="1" xfId="6" applyNumberFormat="1" applyFont="1" applyBorder="1" applyAlignment="1">
      <alignment horizontal="center" vertical="center"/>
    </xf>
    <xf numFmtId="0" fontId="2" fillId="3" borderId="5" xfId="2" applyFont="1" applyFill="1" applyBorder="1" applyAlignment="1">
      <alignment horizontal="center" vertical="center"/>
    </xf>
    <xf numFmtId="0" fontId="4" fillId="5"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2" fillId="0" borderId="6" xfId="1" applyFont="1" applyBorder="1" applyAlignment="1">
      <alignment horizontal="center"/>
    </xf>
    <xf numFmtId="0" fontId="2" fillId="3" borderId="0" xfId="2" applyFont="1" applyFill="1" applyBorder="1" applyAlignment="1">
      <alignment horizontal="center" vertical="center"/>
    </xf>
    <xf numFmtId="0" fontId="2" fillId="3" borderId="6" xfId="2" applyFont="1" applyFill="1" applyBorder="1" applyAlignment="1">
      <alignment horizontal="center" vertical="center"/>
    </xf>
    <xf numFmtId="0" fontId="1" fillId="7" borderId="10" xfId="8" applyFill="1" applyBorder="1"/>
    <xf numFmtId="0" fontId="6" fillId="0" borderId="0" xfId="8" applyFont="1" applyAlignment="1">
      <alignment vertical="center"/>
    </xf>
    <xf numFmtId="0" fontId="1" fillId="0" borderId="0" xfId="8"/>
    <xf numFmtId="0" fontId="1" fillId="7" borderId="13" xfId="8" applyFill="1" applyBorder="1"/>
    <xf numFmtId="0" fontId="1" fillId="7" borderId="0" xfId="8" applyFill="1"/>
    <xf numFmtId="0" fontId="1" fillId="7" borderId="14" xfId="8" applyFill="1" applyBorder="1"/>
    <xf numFmtId="0" fontId="1" fillId="7" borderId="13" xfId="8" applyFill="1" applyBorder="1" applyAlignment="1">
      <alignment vertical="center"/>
    </xf>
    <xf numFmtId="0" fontId="1" fillId="0" borderId="0" xfId="8" applyAlignment="1">
      <alignment vertical="center"/>
    </xf>
    <xf numFmtId="0" fontId="1" fillId="7" borderId="0" xfId="8" applyFill="1" applyAlignment="1">
      <alignment horizontal="left" vertical="center" wrapText="1"/>
    </xf>
    <xf numFmtId="0" fontId="1" fillId="7" borderId="14" xfId="8" applyFill="1" applyBorder="1" applyAlignment="1">
      <alignment horizontal="left" vertical="center" wrapText="1"/>
    </xf>
    <xf numFmtId="0" fontId="1" fillId="7" borderId="0" xfId="8" applyFill="1" applyAlignment="1">
      <alignment wrapText="1"/>
    </xf>
    <xf numFmtId="0" fontId="1" fillId="7" borderId="14" xfId="8" applyFill="1" applyBorder="1" applyAlignment="1">
      <alignment wrapText="1"/>
    </xf>
    <xf numFmtId="0" fontId="7" fillId="7" borderId="0" xfId="8" applyFont="1" applyFill="1"/>
    <xf numFmtId="0" fontId="1" fillId="7" borderId="15" xfId="8" applyFill="1" applyBorder="1"/>
    <xf numFmtId="0" fontId="0" fillId="0" borderId="16" xfId="0" applyBorder="1"/>
    <xf numFmtId="0" fontId="1" fillId="7" borderId="16" xfId="8" applyFill="1" applyBorder="1"/>
    <xf numFmtId="0" fontId="5" fillId="0" borderId="0" xfId="9"/>
    <xf numFmtId="0" fontId="1" fillId="0" borderId="17" xfId="8" applyBorder="1"/>
    <xf numFmtId="0" fontId="5" fillId="0" borderId="0" xfId="7" applyFill="1"/>
    <xf numFmtId="0" fontId="5" fillId="0" borderId="0" xfId="7" applyFill="1" applyAlignment="1">
      <alignment vertical="top"/>
    </xf>
    <xf numFmtId="0" fontId="2" fillId="0" borderId="5" xfId="2" applyFont="1" applyFill="1" applyBorder="1" applyAlignment="1">
      <alignment horizontal="center" vertical="center"/>
    </xf>
    <xf numFmtId="9" fontId="2" fillId="0" borderId="0" xfId="6" applyFont="1" applyFill="1" applyBorder="1" applyAlignment="1">
      <alignment horizontal="center"/>
    </xf>
    <xf numFmtId="3" fontId="2" fillId="0" borderId="0" xfId="1" applyFont="1" applyAlignment="1">
      <alignment horizontal="right"/>
    </xf>
    <xf numFmtId="3" fontId="2" fillId="0" borderId="5" xfId="1" applyFont="1" applyFill="1" applyBorder="1" applyAlignment="1">
      <alignment horizontal="center"/>
    </xf>
    <xf numFmtId="3" fontId="2" fillId="0" borderId="5" xfId="2" applyNumberFormat="1" applyFont="1" applyFill="1" applyBorder="1" applyAlignment="1">
      <alignment horizontal="center" vertical="center"/>
    </xf>
    <xf numFmtId="3" fontId="2" fillId="0" borderId="5" xfId="1" applyNumberFormat="1" applyFont="1" applyFill="1" applyBorder="1" applyAlignment="1">
      <alignment horizontal="center"/>
    </xf>
    <xf numFmtId="3" fontId="2" fillId="0" borderId="0" xfId="1" applyNumberFormat="1" applyFont="1" applyFill="1" applyBorder="1" applyAlignment="1">
      <alignment horizontal="center"/>
    </xf>
    <xf numFmtId="0" fontId="2" fillId="0" borderId="0" xfId="2" applyFont="1" applyFill="1" applyBorder="1" applyAlignment="1">
      <alignment horizontal="center" vertical="center"/>
    </xf>
    <xf numFmtId="3" fontId="2" fillId="0" borderId="0" xfId="1" applyFont="1" applyFill="1" applyBorder="1" applyAlignment="1">
      <alignment horizontal="center"/>
    </xf>
    <xf numFmtId="3" fontId="2" fillId="0" borderId="0" xfId="2" applyNumberFormat="1" applyFont="1">
      <alignment horizontal="left" vertical="center"/>
    </xf>
    <xf numFmtId="9" fontId="0" fillId="0" borderId="0" xfId="6" applyFont="1"/>
    <xf numFmtId="9" fontId="0" fillId="0" borderId="0" xfId="0" applyNumberFormat="1"/>
    <xf numFmtId="0" fontId="1" fillId="7" borderId="0" xfId="8" applyFill="1" applyAlignment="1">
      <alignment horizontal="left" wrapText="1"/>
    </xf>
    <xf numFmtId="0" fontId="1" fillId="7" borderId="14" xfId="8" applyFill="1" applyBorder="1" applyAlignment="1">
      <alignment horizontal="left" wrapText="1"/>
    </xf>
    <xf numFmtId="0" fontId="6" fillId="7" borderId="11" xfId="8" applyFont="1" applyFill="1" applyBorder="1" applyAlignment="1">
      <alignment horizontal="center" vertical="center" wrapText="1"/>
    </xf>
    <xf numFmtId="0" fontId="6" fillId="7" borderId="12" xfId="8" applyFont="1" applyFill="1" applyBorder="1" applyAlignment="1">
      <alignment horizontal="center" vertical="center" wrapText="1"/>
    </xf>
    <xf numFmtId="0" fontId="1" fillId="7" borderId="0" xfId="8" applyFill="1" applyAlignment="1">
      <alignment horizontal="left" vertical="center" wrapText="1"/>
    </xf>
    <xf numFmtId="0" fontId="1" fillId="7" borderId="14" xfId="8" applyFill="1" applyBorder="1" applyAlignment="1">
      <alignment horizontal="left" vertical="center" wrapText="1"/>
    </xf>
    <xf numFmtId="0" fontId="1" fillId="7" borderId="0" xfId="8" applyFill="1" applyAlignment="1">
      <alignment vertical="center" wrapText="1"/>
    </xf>
    <xf numFmtId="0" fontId="1" fillId="7" borderId="14" xfId="8" applyFill="1" applyBorder="1" applyAlignment="1">
      <alignmen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10">
    <cellStyle name="Comma" xfId="4" builtinId="3"/>
    <cellStyle name="Currency" xfId="5" builtinId="4"/>
    <cellStyle name="Hyperlink" xfId="7" builtinId="8"/>
    <cellStyle name="Hyperlink 2 2" xfId="9" xr:uid="{DF599D1A-7AA0-49B6-BE32-38A8B6F90DA1}"/>
    <cellStyle name="Normal" xfId="0" builtinId="0"/>
    <cellStyle name="Normal 2" xfId="8" xr:uid="{ED3077BA-4272-4696-B9F3-05320F163E49}"/>
    <cellStyle name="Percent" xfId="6" builtinId="5"/>
    <cellStyle name="sInteger" xfId="1" xr:uid="{85FEEC76-9EE9-495F-BD8C-29CEF6D294D4}"/>
    <cellStyle name="sShortDate" xfId="3" xr:uid="{43AAD94F-36CF-47BE-8C36-0653D534BEE1}"/>
    <cellStyle name="sText" xfId="2" xr:uid="{D62C2781-C968-4B96-A4B1-05DEAE7482C1}"/>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latin typeface="Arial Nova" panose="020B0504020202020204" pitchFamily="34" charset="0"/>
              </a:rPr>
              <a:t>Percentage of Programming Directed at Youth and Non-Youth Audiences by Format (Virtual or Physical)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792317482355666E-3"/>
          <c:y val="8.8541973490427112E-2"/>
          <c:w val="0.98981835010991559"/>
          <c:h val="0.74762530972288255"/>
        </c:manualLayout>
      </c:layout>
      <c:barChart>
        <c:barDir val="col"/>
        <c:grouping val="stacked"/>
        <c:varyColors val="0"/>
        <c:ser>
          <c:idx val="0"/>
          <c:order val="0"/>
          <c:tx>
            <c:strRef>
              <c:f>'ProgChart Data'!$C$1</c:f>
              <c:strCache>
                <c:ptCount val="1"/>
                <c:pt idx="0">
                  <c:v>Non-Youth</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'ProgChart Data'!$A$2:$B$193</c:f>
              <c:multiLvlStrCache>
                <c:ptCount val="191"/>
                <c:lvl>
                  <c:pt idx="1">
                    <c:v>Virtual</c:v>
                  </c:pt>
                  <c:pt idx="2">
                    <c:v>Physical</c:v>
                  </c:pt>
                  <c:pt idx="5">
                    <c:v>Virtual</c:v>
                  </c:pt>
                  <c:pt idx="6">
                    <c:v>Physical</c:v>
                  </c:pt>
                  <c:pt idx="9">
                    <c:v>Virtual</c:v>
                  </c:pt>
                  <c:pt idx="10">
                    <c:v>Physical</c:v>
                  </c:pt>
                  <c:pt idx="13">
                    <c:v>Virtual</c:v>
                  </c:pt>
                  <c:pt idx="14">
                    <c:v>Physical</c:v>
                  </c:pt>
                  <c:pt idx="17">
                    <c:v>Virtual</c:v>
                  </c:pt>
                  <c:pt idx="18">
                    <c:v>Physical</c:v>
                  </c:pt>
                  <c:pt idx="21">
                    <c:v>Virtual</c:v>
                  </c:pt>
                  <c:pt idx="22">
                    <c:v>Physical</c:v>
                  </c:pt>
                  <c:pt idx="25">
                    <c:v>Virtual</c:v>
                  </c:pt>
                  <c:pt idx="26">
                    <c:v>Physical</c:v>
                  </c:pt>
                  <c:pt idx="29">
                    <c:v>Virtual</c:v>
                  </c:pt>
                  <c:pt idx="30">
                    <c:v>Physical</c:v>
                  </c:pt>
                  <c:pt idx="33">
                    <c:v>Virtual</c:v>
                  </c:pt>
                  <c:pt idx="34">
                    <c:v>Physical</c:v>
                  </c:pt>
                  <c:pt idx="37">
                    <c:v>Virtual</c:v>
                  </c:pt>
                  <c:pt idx="38">
                    <c:v>Physical</c:v>
                  </c:pt>
                  <c:pt idx="41">
                    <c:v>Virtual</c:v>
                  </c:pt>
                  <c:pt idx="42">
                    <c:v>Physical</c:v>
                  </c:pt>
                  <c:pt idx="45">
                    <c:v>Virtual</c:v>
                  </c:pt>
                  <c:pt idx="46">
                    <c:v>Physical</c:v>
                  </c:pt>
                  <c:pt idx="49">
                    <c:v>Virtual</c:v>
                  </c:pt>
                  <c:pt idx="50">
                    <c:v>Physical</c:v>
                  </c:pt>
                  <c:pt idx="53">
                    <c:v>Virtual</c:v>
                  </c:pt>
                  <c:pt idx="54">
                    <c:v>Physical</c:v>
                  </c:pt>
                  <c:pt idx="57">
                    <c:v>Virtual</c:v>
                  </c:pt>
                  <c:pt idx="58">
                    <c:v>Physical</c:v>
                  </c:pt>
                  <c:pt idx="61">
                    <c:v>Virtual</c:v>
                  </c:pt>
                  <c:pt idx="62">
                    <c:v>Physical</c:v>
                  </c:pt>
                  <c:pt idx="65">
                    <c:v>Virtual</c:v>
                  </c:pt>
                  <c:pt idx="66">
                    <c:v>Physical</c:v>
                  </c:pt>
                  <c:pt idx="69">
                    <c:v>Virtual</c:v>
                  </c:pt>
                  <c:pt idx="70">
                    <c:v>Physical</c:v>
                  </c:pt>
                  <c:pt idx="73">
                    <c:v>Virtual</c:v>
                  </c:pt>
                  <c:pt idx="74">
                    <c:v>Physical</c:v>
                  </c:pt>
                  <c:pt idx="77">
                    <c:v>Virtual</c:v>
                  </c:pt>
                  <c:pt idx="78">
                    <c:v>Physical</c:v>
                  </c:pt>
                  <c:pt idx="81">
                    <c:v>Virtual</c:v>
                  </c:pt>
                  <c:pt idx="82">
                    <c:v>Physical</c:v>
                  </c:pt>
                  <c:pt idx="85">
                    <c:v>Virtual</c:v>
                  </c:pt>
                  <c:pt idx="86">
                    <c:v>Physical</c:v>
                  </c:pt>
                  <c:pt idx="89">
                    <c:v>Virtual</c:v>
                  </c:pt>
                  <c:pt idx="90">
                    <c:v>Physical</c:v>
                  </c:pt>
                  <c:pt idx="93">
                    <c:v>Virtual</c:v>
                  </c:pt>
                  <c:pt idx="94">
                    <c:v>Physical</c:v>
                  </c:pt>
                  <c:pt idx="97">
                    <c:v>Virtual</c:v>
                  </c:pt>
                  <c:pt idx="98">
                    <c:v>Physical</c:v>
                  </c:pt>
                  <c:pt idx="101">
                    <c:v>Virtual</c:v>
                  </c:pt>
                  <c:pt idx="102">
                    <c:v>Physical</c:v>
                  </c:pt>
                  <c:pt idx="105">
                    <c:v>Virtual</c:v>
                  </c:pt>
                  <c:pt idx="106">
                    <c:v>Physical</c:v>
                  </c:pt>
                  <c:pt idx="109">
                    <c:v>Virtual</c:v>
                  </c:pt>
                  <c:pt idx="110">
                    <c:v>Physical</c:v>
                  </c:pt>
                  <c:pt idx="113">
                    <c:v>Virtual</c:v>
                  </c:pt>
                  <c:pt idx="114">
                    <c:v>Physical</c:v>
                  </c:pt>
                  <c:pt idx="117">
                    <c:v>Virtual</c:v>
                  </c:pt>
                  <c:pt idx="118">
                    <c:v>Physical</c:v>
                  </c:pt>
                  <c:pt idx="121">
                    <c:v>Virtual</c:v>
                  </c:pt>
                  <c:pt idx="122">
                    <c:v>Physical</c:v>
                  </c:pt>
                  <c:pt idx="125">
                    <c:v>Virtual</c:v>
                  </c:pt>
                  <c:pt idx="126">
                    <c:v>Physical</c:v>
                  </c:pt>
                  <c:pt idx="129">
                    <c:v>Virtual</c:v>
                  </c:pt>
                  <c:pt idx="130">
                    <c:v>Physical</c:v>
                  </c:pt>
                  <c:pt idx="133">
                    <c:v>Virtual</c:v>
                  </c:pt>
                  <c:pt idx="134">
                    <c:v>Physical</c:v>
                  </c:pt>
                  <c:pt idx="137">
                    <c:v>Virtual</c:v>
                  </c:pt>
                  <c:pt idx="138">
                    <c:v>Physical</c:v>
                  </c:pt>
                  <c:pt idx="141">
                    <c:v>Virtual</c:v>
                  </c:pt>
                  <c:pt idx="142">
                    <c:v>Physical</c:v>
                  </c:pt>
                  <c:pt idx="145">
                    <c:v>Virtual</c:v>
                  </c:pt>
                  <c:pt idx="146">
                    <c:v>Physical</c:v>
                  </c:pt>
                  <c:pt idx="149">
                    <c:v>Virtual</c:v>
                  </c:pt>
                  <c:pt idx="150">
                    <c:v>Physical</c:v>
                  </c:pt>
                  <c:pt idx="153">
                    <c:v>Virtual</c:v>
                  </c:pt>
                  <c:pt idx="154">
                    <c:v>Physical</c:v>
                  </c:pt>
                  <c:pt idx="157">
                    <c:v>Virtual</c:v>
                  </c:pt>
                  <c:pt idx="158">
                    <c:v>Physical</c:v>
                  </c:pt>
                  <c:pt idx="161">
                    <c:v>Virtual</c:v>
                  </c:pt>
                  <c:pt idx="162">
                    <c:v>Physical</c:v>
                  </c:pt>
                  <c:pt idx="165">
                    <c:v>Virtual</c:v>
                  </c:pt>
                  <c:pt idx="166">
                    <c:v>Physical</c:v>
                  </c:pt>
                  <c:pt idx="169">
                    <c:v>Virtual</c:v>
                  </c:pt>
                  <c:pt idx="170">
                    <c:v>Physical</c:v>
                  </c:pt>
                  <c:pt idx="173">
                    <c:v>Virtual</c:v>
                  </c:pt>
                  <c:pt idx="174">
                    <c:v>Physical</c:v>
                  </c:pt>
                  <c:pt idx="177">
                    <c:v>Virtual</c:v>
                  </c:pt>
                  <c:pt idx="178">
                    <c:v>Physical</c:v>
                  </c:pt>
                  <c:pt idx="181">
                    <c:v>Virtual</c:v>
                  </c:pt>
                  <c:pt idx="182">
                    <c:v>Physical</c:v>
                  </c:pt>
                  <c:pt idx="185">
                    <c:v>Virtual</c:v>
                  </c:pt>
                  <c:pt idx="186">
                    <c:v>Physical</c:v>
                  </c:pt>
                  <c:pt idx="189">
                    <c:v>Virtual</c:v>
                  </c:pt>
                  <c:pt idx="190">
                    <c:v>Physical</c:v>
                  </c:pt>
                </c:lvl>
                <c:lvl>
                  <c:pt idx="0">
                    <c:v>BAR</c:v>
                  </c:pt>
                  <c:pt idx="4">
                    <c:v>BRI</c:v>
                  </c:pt>
                  <c:pt idx="8">
                    <c:v>BUR</c:v>
                  </c:pt>
                  <c:pt idx="12">
                    <c:v>PAS</c:v>
                  </c:pt>
                  <c:pt idx="16">
                    <c:v>CFA</c:v>
                  </c:pt>
                  <c:pt idx="20">
                    <c:v>CHA</c:v>
                  </c:pt>
                  <c:pt idx="24">
                    <c:v>COV</c:v>
                  </c:pt>
                  <c:pt idx="28">
                    <c:v>CRA</c:v>
                  </c:pt>
                  <c:pt idx="32">
                    <c:v>CUM</c:v>
                  </c:pt>
                  <c:pt idx="36">
                    <c:v>EGR</c:v>
                  </c:pt>
                  <c:pt idx="40">
                    <c:v>EPL</c:v>
                  </c:pt>
                  <c:pt idx="44">
                    <c:v>EXE</c:v>
                  </c:pt>
                  <c:pt idx="48">
                    <c:v>FOS</c:v>
                  </c:pt>
                  <c:pt idx="52">
                    <c:v>GLO</c:v>
                  </c:pt>
                  <c:pt idx="56">
                    <c:v>HAR</c:v>
                  </c:pt>
                  <c:pt idx="60">
                    <c:v>ASH</c:v>
                  </c:pt>
                  <c:pt idx="64">
                    <c:v>LAN</c:v>
                  </c:pt>
                  <c:pt idx="68">
                    <c:v>JAM</c:v>
                  </c:pt>
                  <c:pt idx="72">
                    <c:v>JOH</c:v>
                  </c:pt>
                  <c:pt idx="76">
                    <c:v>LIN</c:v>
                  </c:pt>
                  <c:pt idx="80">
                    <c:v>LCO</c:v>
                  </c:pt>
                  <c:pt idx="84">
                    <c:v>MID</c:v>
                  </c:pt>
                  <c:pt idx="88">
                    <c:v>NAR</c:v>
                  </c:pt>
                  <c:pt idx="92">
                    <c:v>NSH</c:v>
                  </c:pt>
                  <c:pt idx="96">
                    <c:v>NPT</c:v>
                  </c:pt>
                  <c:pt idx="100">
                    <c:v>DPL</c:v>
                  </c:pt>
                  <c:pt idx="104">
                    <c:v>NKI</c:v>
                  </c:pt>
                  <c:pt idx="108">
                    <c:v>WIL</c:v>
                  </c:pt>
                  <c:pt idx="112">
                    <c:v>NPR</c:v>
                  </c:pt>
                  <c:pt idx="116">
                    <c:v>NSM</c:v>
                  </c:pt>
                  <c:pt idx="120">
                    <c:v>PAW</c:v>
                  </c:pt>
                  <c:pt idx="124">
                    <c:v>POR</c:v>
                  </c:pt>
                  <c:pt idx="128">
                    <c:v>PCL</c:v>
                  </c:pt>
                  <c:pt idx="132">
                    <c:v>PRO</c:v>
                  </c:pt>
                  <c:pt idx="136">
                    <c:v>CLA</c:v>
                  </c:pt>
                  <c:pt idx="140">
                    <c:v>HPE</c:v>
                  </c:pt>
                  <c:pt idx="144">
                    <c:v>SCI</c:v>
                  </c:pt>
                  <c:pt idx="148">
                    <c:v>ESM</c:v>
                  </c:pt>
                  <c:pt idx="152">
                    <c:v>GVL</c:v>
                  </c:pt>
                  <c:pt idx="156">
                    <c:v>SKI</c:v>
                  </c:pt>
                  <c:pt idx="160">
                    <c:v>TIV</c:v>
                  </c:pt>
                  <c:pt idx="164">
                    <c:v>WRR</c:v>
                  </c:pt>
                  <c:pt idx="168">
                    <c:v>WPO</c:v>
                  </c:pt>
                  <c:pt idx="172">
                    <c:v>WAR</c:v>
                  </c:pt>
                  <c:pt idx="176">
                    <c:v>WGR</c:v>
                  </c:pt>
                  <c:pt idx="180">
                    <c:v>WWA</c:v>
                  </c:pt>
                  <c:pt idx="184">
                    <c:v>WES</c:v>
                  </c:pt>
                  <c:pt idx="188">
                    <c:v>WNS</c:v>
                  </c:pt>
                </c:lvl>
              </c:multiLvlStrCache>
            </c:multiLvlStrRef>
          </c:cat>
          <c:val>
            <c:numRef>
              <c:f>'ProgChart Data'!$C$2:$C$193</c:f>
              <c:numCache>
                <c:formatCode>0%</c:formatCode>
                <c:ptCount val="192"/>
                <c:pt idx="1">
                  <c:v>0.94</c:v>
                </c:pt>
                <c:pt idx="2">
                  <c:v>0.43</c:v>
                </c:pt>
                <c:pt idx="5">
                  <c:v>0.66</c:v>
                </c:pt>
                <c:pt idx="6">
                  <c:v>0.25</c:v>
                </c:pt>
                <c:pt idx="9">
                  <c:v>0.91</c:v>
                </c:pt>
                <c:pt idx="10">
                  <c:v>0.41</c:v>
                </c:pt>
                <c:pt idx="13">
                  <c:v>0</c:v>
                </c:pt>
                <c:pt idx="14">
                  <c:v>0.59</c:v>
                </c:pt>
                <c:pt idx="17">
                  <c:v>0</c:v>
                </c:pt>
                <c:pt idx="18">
                  <c:v>0.08</c:v>
                </c:pt>
                <c:pt idx="21">
                  <c:v>1</c:v>
                </c:pt>
                <c:pt idx="22">
                  <c:v>0.61</c:v>
                </c:pt>
                <c:pt idx="25">
                  <c:v>0.42</c:v>
                </c:pt>
                <c:pt idx="26">
                  <c:v>0.33</c:v>
                </c:pt>
                <c:pt idx="29">
                  <c:v>0.65</c:v>
                </c:pt>
                <c:pt idx="30">
                  <c:v>0.57999999999999996</c:v>
                </c:pt>
                <c:pt idx="33">
                  <c:v>0.03</c:v>
                </c:pt>
                <c:pt idx="34">
                  <c:v>0.37</c:v>
                </c:pt>
                <c:pt idx="37">
                  <c:v>0.98</c:v>
                </c:pt>
                <c:pt idx="38">
                  <c:v>0.47</c:v>
                </c:pt>
                <c:pt idx="41">
                  <c:v>0.8</c:v>
                </c:pt>
                <c:pt idx="42">
                  <c:v>0.51</c:v>
                </c:pt>
                <c:pt idx="45">
                  <c:v>0.15</c:v>
                </c:pt>
                <c:pt idx="46">
                  <c:v>0.41</c:v>
                </c:pt>
                <c:pt idx="49">
                  <c:v>0.16</c:v>
                </c:pt>
                <c:pt idx="50">
                  <c:v>0.53</c:v>
                </c:pt>
                <c:pt idx="53">
                  <c:v>0</c:v>
                </c:pt>
                <c:pt idx="54">
                  <c:v>0.5</c:v>
                </c:pt>
                <c:pt idx="57">
                  <c:v>0.28999999999999998</c:v>
                </c:pt>
                <c:pt idx="58">
                  <c:v>0.43</c:v>
                </c:pt>
                <c:pt idx="61">
                  <c:v>7.0000000000000007E-2</c:v>
                </c:pt>
                <c:pt idx="62">
                  <c:v>0.61</c:v>
                </c:pt>
                <c:pt idx="64" formatCode="General">
                  <c:v>0.17</c:v>
                </c:pt>
                <c:pt idx="65">
                  <c:v>0.65</c:v>
                </c:pt>
                <c:pt idx="69">
                  <c:v>0.05</c:v>
                </c:pt>
                <c:pt idx="70">
                  <c:v>0.62</c:v>
                </c:pt>
                <c:pt idx="73">
                  <c:v>0</c:v>
                </c:pt>
                <c:pt idx="74">
                  <c:v>0.53</c:v>
                </c:pt>
                <c:pt idx="77">
                  <c:v>0.12</c:v>
                </c:pt>
                <c:pt idx="78">
                  <c:v>0.46</c:v>
                </c:pt>
                <c:pt idx="81">
                  <c:v>0</c:v>
                </c:pt>
                <c:pt idx="82">
                  <c:v>0.65</c:v>
                </c:pt>
                <c:pt idx="85">
                  <c:v>0</c:v>
                </c:pt>
                <c:pt idx="86">
                  <c:v>0.66</c:v>
                </c:pt>
                <c:pt idx="89">
                  <c:v>0.03</c:v>
                </c:pt>
                <c:pt idx="90">
                  <c:v>0.67</c:v>
                </c:pt>
                <c:pt idx="93">
                  <c:v>0.72</c:v>
                </c:pt>
                <c:pt idx="94">
                  <c:v>0.67</c:v>
                </c:pt>
                <c:pt idx="97">
                  <c:v>0.45</c:v>
                </c:pt>
                <c:pt idx="98">
                  <c:v>0.3</c:v>
                </c:pt>
                <c:pt idx="101">
                  <c:v>0.43</c:v>
                </c:pt>
                <c:pt idx="102">
                  <c:v>0.33</c:v>
                </c:pt>
                <c:pt idx="105">
                  <c:v>0.26</c:v>
                </c:pt>
                <c:pt idx="106">
                  <c:v>0.31</c:v>
                </c:pt>
                <c:pt idx="109">
                  <c:v>1</c:v>
                </c:pt>
                <c:pt idx="110">
                  <c:v>0.76</c:v>
                </c:pt>
                <c:pt idx="113">
                  <c:v>0.4</c:v>
                </c:pt>
                <c:pt idx="114">
                  <c:v>0.56000000000000005</c:v>
                </c:pt>
                <c:pt idx="117">
                  <c:v>0</c:v>
                </c:pt>
                <c:pt idx="118">
                  <c:v>0.43</c:v>
                </c:pt>
                <c:pt idx="121">
                  <c:v>0.33</c:v>
                </c:pt>
                <c:pt idx="122">
                  <c:v>0.55000000000000004</c:v>
                </c:pt>
                <c:pt idx="125">
                  <c:v>1</c:v>
                </c:pt>
                <c:pt idx="126">
                  <c:v>0.65</c:v>
                </c:pt>
                <c:pt idx="129">
                  <c:v>0.44</c:v>
                </c:pt>
                <c:pt idx="130">
                  <c:v>0.25</c:v>
                </c:pt>
                <c:pt idx="133">
                  <c:v>0.97</c:v>
                </c:pt>
                <c:pt idx="134">
                  <c:v>0.89</c:v>
                </c:pt>
                <c:pt idx="137">
                  <c:v>0</c:v>
                </c:pt>
                <c:pt idx="138">
                  <c:v>0.7</c:v>
                </c:pt>
                <c:pt idx="141">
                  <c:v>0.34</c:v>
                </c:pt>
                <c:pt idx="142">
                  <c:v>0.56999999999999995</c:v>
                </c:pt>
                <c:pt idx="145">
                  <c:v>0.48</c:v>
                </c:pt>
                <c:pt idx="146">
                  <c:v>0.64</c:v>
                </c:pt>
                <c:pt idx="149">
                  <c:v>0</c:v>
                </c:pt>
                <c:pt idx="150">
                  <c:v>0.32</c:v>
                </c:pt>
                <c:pt idx="153">
                  <c:v>0.34</c:v>
                </c:pt>
                <c:pt idx="154">
                  <c:v>0.35</c:v>
                </c:pt>
                <c:pt idx="157">
                  <c:v>0.63</c:v>
                </c:pt>
                <c:pt idx="158">
                  <c:v>0.51</c:v>
                </c:pt>
                <c:pt idx="161">
                  <c:v>0.79</c:v>
                </c:pt>
                <c:pt idx="162">
                  <c:v>0.62</c:v>
                </c:pt>
                <c:pt idx="165">
                  <c:v>0.28999999999999998</c:v>
                </c:pt>
                <c:pt idx="166">
                  <c:v>0.34</c:v>
                </c:pt>
                <c:pt idx="169">
                  <c:v>1</c:v>
                </c:pt>
                <c:pt idx="170">
                  <c:v>0.96</c:v>
                </c:pt>
                <c:pt idx="173">
                  <c:v>0.13</c:v>
                </c:pt>
                <c:pt idx="174">
                  <c:v>0.31</c:v>
                </c:pt>
                <c:pt idx="177">
                  <c:v>0.5</c:v>
                </c:pt>
                <c:pt idx="178">
                  <c:v>0.8</c:v>
                </c:pt>
                <c:pt idx="181">
                  <c:v>0.77</c:v>
                </c:pt>
                <c:pt idx="182">
                  <c:v>0.68</c:v>
                </c:pt>
                <c:pt idx="185">
                  <c:v>0.62</c:v>
                </c:pt>
                <c:pt idx="186">
                  <c:v>0.8</c:v>
                </c:pt>
                <c:pt idx="189">
                  <c:v>0</c:v>
                </c:pt>
                <c:pt idx="190">
                  <c:v>0.54</c:v>
                </c:pt>
              </c:numCache>
            </c:numRef>
          </c:val>
          <c:extLst>
            <c:ext xmlns:c16="http://schemas.microsoft.com/office/drawing/2014/chart" uri="{C3380CC4-5D6E-409C-BE32-E72D297353CC}">
              <c16:uniqueId val="{00000000-CA74-454C-8B9A-D402E0A4C599}"/>
            </c:ext>
          </c:extLst>
        </c:ser>
        <c:ser>
          <c:idx val="1"/>
          <c:order val="1"/>
          <c:tx>
            <c:strRef>
              <c:f>'ProgChart Data'!$D$1</c:f>
              <c:strCache>
                <c:ptCount val="1"/>
                <c:pt idx="0">
                  <c:v>Youth</c:v>
                </c:pt>
              </c:strCache>
            </c:strRef>
          </c:tx>
          <c:spPr>
            <a:solidFill>
              <a:schemeClr val="accent3"/>
            </a:solidFill>
            <a:ln>
              <a:solidFill>
                <a:schemeClr val="tx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'ProgChart Data'!$A$2:$B$193</c:f>
              <c:multiLvlStrCache>
                <c:ptCount val="191"/>
                <c:lvl>
                  <c:pt idx="1">
                    <c:v>Virtual</c:v>
                  </c:pt>
                  <c:pt idx="2">
                    <c:v>Physical</c:v>
                  </c:pt>
                  <c:pt idx="5">
                    <c:v>Virtual</c:v>
                  </c:pt>
                  <c:pt idx="6">
                    <c:v>Physical</c:v>
                  </c:pt>
                  <c:pt idx="9">
                    <c:v>Virtual</c:v>
                  </c:pt>
                  <c:pt idx="10">
                    <c:v>Physical</c:v>
                  </c:pt>
                  <c:pt idx="13">
                    <c:v>Virtual</c:v>
                  </c:pt>
                  <c:pt idx="14">
                    <c:v>Physical</c:v>
                  </c:pt>
                  <c:pt idx="17">
                    <c:v>Virtual</c:v>
                  </c:pt>
                  <c:pt idx="18">
                    <c:v>Physical</c:v>
                  </c:pt>
                  <c:pt idx="21">
                    <c:v>Virtual</c:v>
                  </c:pt>
                  <c:pt idx="22">
                    <c:v>Physical</c:v>
                  </c:pt>
                  <c:pt idx="25">
                    <c:v>Virtual</c:v>
                  </c:pt>
                  <c:pt idx="26">
                    <c:v>Physical</c:v>
                  </c:pt>
                  <c:pt idx="29">
                    <c:v>Virtual</c:v>
                  </c:pt>
                  <c:pt idx="30">
                    <c:v>Physical</c:v>
                  </c:pt>
                  <c:pt idx="33">
                    <c:v>Virtual</c:v>
                  </c:pt>
                  <c:pt idx="34">
                    <c:v>Physical</c:v>
                  </c:pt>
                  <c:pt idx="37">
                    <c:v>Virtual</c:v>
                  </c:pt>
                  <c:pt idx="38">
                    <c:v>Physical</c:v>
                  </c:pt>
                  <c:pt idx="41">
                    <c:v>Virtual</c:v>
                  </c:pt>
                  <c:pt idx="42">
                    <c:v>Physical</c:v>
                  </c:pt>
                  <c:pt idx="45">
                    <c:v>Virtual</c:v>
                  </c:pt>
                  <c:pt idx="46">
                    <c:v>Physical</c:v>
                  </c:pt>
                  <c:pt idx="49">
                    <c:v>Virtual</c:v>
                  </c:pt>
                  <c:pt idx="50">
                    <c:v>Physical</c:v>
                  </c:pt>
                  <c:pt idx="53">
                    <c:v>Virtual</c:v>
                  </c:pt>
                  <c:pt idx="54">
                    <c:v>Physical</c:v>
                  </c:pt>
                  <c:pt idx="57">
                    <c:v>Virtual</c:v>
                  </c:pt>
                  <c:pt idx="58">
                    <c:v>Physical</c:v>
                  </c:pt>
                  <c:pt idx="61">
                    <c:v>Virtual</c:v>
                  </c:pt>
                  <c:pt idx="62">
                    <c:v>Physical</c:v>
                  </c:pt>
                  <c:pt idx="65">
                    <c:v>Virtual</c:v>
                  </c:pt>
                  <c:pt idx="66">
                    <c:v>Physical</c:v>
                  </c:pt>
                  <c:pt idx="69">
                    <c:v>Virtual</c:v>
                  </c:pt>
                  <c:pt idx="70">
                    <c:v>Physical</c:v>
                  </c:pt>
                  <c:pt idx="73">
                    <c:v>Virtual</c:v>
                  </c:pt>
                  <c:pt idx="74">
                    <c:v>Physical</c:v>
                  </c:pt>
                  <c:pt idx="77">
                    <c:v>Virtual</c:v>
                  </c:pt>
                  <c:pt idx="78">
                    <c:v>Physical</c:v>
                  </c:pt>
                  <c:pt idx="81">
                    <c:v>Virtual</c:v>
                  </c:pt>
                  <c:pt idx="82">
                    <c:v>Physical</c:v>
                  </c:pt>
                  <c:pt idx="85">
                    <c:v>Virtual</c:v>
                  </c:pt>
                  <c:pt idx="86">
                    <c:v>Physical</c:v>
                  </c:pt>
                  <c:pt idx="89">
                    <c:v>Virtual</c:v>
                  </c:pt>
                  <c:pt idx="90">
                    <c:v>Physical</c:v>
                  </c:pt>
                  <c:pt idx="93">
                    <c:v>Virtual</c:v>
                  </c:pt>
                  <c:pt idx="94">
                    <c:v>Physical</c:v>
                  </c:pt>
                  <c:pt idx="97">
                    <c:v>Virtual</c:v>
                  </c:pt>
                  <c:pt idx="98">
                    <c:v>Physical</c:v>
                  </c:pt>
                  <c:pt idx="101">
                    <c:v>Virtual</c:v>
                  </c:pt>
                  <c:pt idx="102">
                    <c:v>Physical</c:v>
                  </c:pt>
                  <c:pt idx="105">
                    <c:v>Virtual</c:v>
                  </c:pt>
                  <c:pt idx="106">
                    <c:v>Physical</c:v>
                  </c:pt>
                  <c:pt idx="109">
                    <c:v>Virtual</c:v>
                  </c:pt>
                  <c:pt idx="110">
                    <c:v>Physical</c:v>
                  </c:pt>
                  <c:pt idx="113">
                    <c:v>Virtual</c:v>
                  </c:pt>
                  <c:pt idx="114">
                    <c:v>Physical</c:v>
                  </c:pt>
                  <c:pt idx="117">
                    <c:v>Virtual</c:v>
                  </c:pt>
                  <c:pt idx="118">
                    <c:v>Physical</c:v>
                  </c:pt>
                  <c:pt idx="121">
                    <c:v>Virtual</c:v>
                  </c:pt>
                  <c:pt idx="122">
                    <c:v>Physical</c:v>
                  </c:pt>
                  <c:pt idx="125">
                    <c:v>Virtual</c:v>
                  </c:pt>
                  <c:pt idx="126">
                    <c:v>Physical</c:v>
                  </c:pt>
                  <c:pt idx="129">
                    <c:v>Virtual</c:v>
                  </c:pt>
                  <c:pt idx="130">
                    <c:v>Physical</c:v>
                  </c:pt>
                  <c:pt idx="133">
                    <c:v>Virtual</c:v>
                  </c:pt>
                  <c:pt idx="134">
                    <c:v>Physical</c:v>
                  </c:pt>
                  <c:pt idx="137">
                    <c:v>Virtual</c:v>
                  </c:pt>
                  <c:pt idx="138">
                    <c:v>Physical</c:v>
                  </c:pt>
                  <c:pt idx="141">
                    <c:v>Virtual</c:v>
                  </c:pt>
                  <c:pt idx="142">
                    <c:v>Physical</c:v>
                  </c:pt>
                  <c:pt idx="145">
                    <c:v>Virtual</c:v>
                  </c:pt>
                  <c:pt idx="146">
                    <c:v>Physical</c:v>
                  </c:pt>
                  <c:pt idx="149">
                    <c:v>Virtual</c:v>
                  </c:pt>
                  <c:pt idx="150">
                    <c:v>Physical</c:v>
                  </c:pt>
                  <c:pt idx="153">
                    <c:v>Virtual</c:v>
                  </c:pt>
                  <c:pt idx="154">
                    <c:v>Physical</c:v>
                  </c:pt>
                  <c:pt idx="157">
                    <c:v>Virtual</c:v>
                  </c:pt>
                  <c:pt idx="158">
                    <c:v>Physical</c:v>
                  </c:pt>
                  <c:pt idx="161">
                    <c:v>Virtual</c:v>
                  </c:pt>
                  <c:pt idx="162">
                    <c:v>Physical</c:v>
                  </c:pt>
                  <c:pt idx="165">
                    <c:v>Virtual</c:v>
                  </c:pt>
                  <c:pt idx="166">
                    <c:v>Physical</c:v>
                  </c:pt>
                  <c:pt idx="169">
                    <c:v>Virtual</c:v>
                  </c:pt>
                  <c:pt idx="170">
                    <c:v>Physical</c:v>
                  </c:pt>
                  <c:pt idx="173">
                    <c:v>Virtual</c:v>
                  </c:pt>
                  <c:pt idx="174">
                    <c:v>Physical</c:v>
                  </c:pt>
                  <c:pt idx="177">
                    <c:v>Virtual</c:v>
                  </c:pt>
                  <c:pt idx="178">
                    <c:v>Physical</c:v>
                  </c:pt>
                  <c:pt idx="181">
                    <c:v>Virtual</c:v>
                  </c:pt>
                  <c:pt idx="182">
                    <c:v>Physical</c:v>
                  </c:pt>
                  <c:pt idx="185">
                    <c:v>Virtual</c:v>
                  </c:pt>
                  <c:pt idx="186">
                    <c:v>Physical</c:v>
                  </c:pt>
                  <c:pt idx="189">
                    <c:v>Virtual</c:v>
                  </c:pt>
                  <c:pt idx="190">
                    <c:v>Physical</c:v>
                  </c:pt>
                </c:lvl>
                <c:lvl>
                  <c:pt idx="0">
                    <c:v>BAR</c:v>
                  </c:pt>
                  <c:pt idx="4">
                    <c:v>BRI</c:v>
                  </c:pt>
                  <c:pt idx="8">
                    <c:v>BUR</c:v>
                  </c:pt>
                  <c:pt idx="12">
                    <c:v>PAS</c:v>
                  </c:pt>
                  <c:pt idx="16">
                    <c:v>CFA</c:v>
                  </c:pt>
                  <c:pt idx="20">
                    <c:v>CHA</c:v>
                  </c:pt>
                  <c:pt idx="24">
                    <c:v>COV</c:v>
                  </c:pt>
                  <c:pt idx="28">
                    <c:v>CRA</c:v>
                  </c:pt>
                  <c:pt idx="32">
                    <c:v>CUM</c:v>
                  </c:pt>
                  <c:pt idx="36">
                    <c:v>EGR</c:v>
                  </c:pt>
                  <c:pt idx="40">
                    <c:v>EPL</c:v>
                  </c:pt>
                  <c:pt idx="44">
                    <c:v>EXE</c:v>
                  </c:pt>
                  <c:pt idx="48">
                    <c:v>FOS</c:v>
                  </c:pt>
                  <c:pt idx="52">
                    <c:v>GLO</c:v>
                  </c:pt>
                  <c:pt idx="56">
                    <c:v>HAR</c:v>
                  </c:pt>
                  <c:pt idx="60">
                    <c:v>ASH</c:v>
                  </c:pt>
                  <c:pt idx="64">
                    <c:v>LAN</c:v>
                  </c:pt>
                  <c:pt idx="68">
                    <c:v>JAM</c:v>
                  </c:pt>
                  <c:pt idx="72">
                    <c:v>JOH</c:v>
                  </c:pt>
                  <c:pt idx="76">
                    <c:v>LIN</c:v>
                  </c:pt>
                  <c:pt idx="80">
                    <c:v>LCO</c:v>
                  </c:pt>
                  <c:pt idx="84">
                    <c:v>MID</c:v>
                  </c:pt>
                  <c:pt idx="88">
                    <c:v>NAR</c:v>
                  </c:pt>
                  <c:pt idx="92">
                    <c:v>NSH</c:v>
                  </c:pt>
                  <c:pt idx="96">
                    <c:v>NPT</c:v>
                  </c:pt>
                  <c:pt idx="100">
                    <c:v>DPL</c:v>
                  </c:pt>
                  <c:pt idx="104">
                    <c:v>NKI</c:v>
                  </c:pt>
                  <c:pt idx="108">
                    <c:v>WIL</c:v>
                  </c:pt>
                  <c:pt idx="112">
                    <c:v>NPR</c:v>
                  </c:pt>
                  <c:pt idx="116">
                    <c:v>NSM</c:v>
                  </c:pt>
                  <c:pt idx="120">
                    <c:v>PAW</c:v>
                  </c:pt>
                  <c:pt idx="124">
                    <c:v>POR</c:v>
                  </c:pt>
                  <c:pt idx="128">
                    <c:v>PCL</c:v>
                  </c:pt>
                  <c:pt idx="132">
                    <c:v>PRO</c:v>
                  </c:pt>
                  <c:pt idx="136">
                    <c:v>CLA</c:v>
                  </c:pt>
                  <c:pt idx="140">
                    <c:v>HPE</c:v>
                  </c:pt>
                  <c:pt idx="144">
                    <c:v>SCI</c:v>
                  </c:pt>
                  <c:pt idx="148">
                    <c:v>ESM</c:v>
                  </c:pt>
                  <c:pt idx="152">
                    <c:v>GVL</c:v>
                  </c:pt>
                  <c:pt idx="156">
                    <c:v>SKI</c:v>
                  </c:pt>
                  <c:pt idx="160">
                    <c:v>TIV</c:v>
                  </c:pt>
                  <c:pt idx="164">
                    <c:v>WRR</c:v>
                  </c:pt>
                  <c:pt idx="168">
                    <c:v>WPO</c:v>
                  </c:pt>
                  <c:pt idx="172">
                    <c:v>WAR</c:v>
                  </c:pt>
                  <c:pt idx="176">
                    <c:v>WGR</c:v>
                  </c:pt>
                  <c:pt idx="180">
                    <c:v>WWA</c:v>
                  </c:pt>
                  <c:pt idx="184">
                    <c:v>WES</c:v>
                  </c:pt>
                  <c:pt idx="188">
                    <c:v>WNS</c:v>
                  </c:pt>
                </c:lvl>
              </c:multiLvlStrCache>
            </c:multiLvlStrRef>
          </c:cat>
          <c:val>
            <c:numRef>
              <c:f>'ProgChart Data'!$D$2:$D$193</c:f>
              <c:numCache>
                <c:formatCode>0%</c:formatCode>
                <c:ptCount val="192"/>
                <c:pt idx="1">
                  <c:v>0.06</c:v>
                </c:pt>
                <c:pt idx="2">
                  <c:v>0.56999999999999995</c:v>
                </c:pt>
                <c:pt idx="5">
                  <c:v>0.34</c:v>
                </c:pt>
                <c:pt idx="6">
                  <c:v>0.75</c:v>
                </c:pt>
                <c:pt idx="9">
                  <c:v>0.09</c:v>
                </c:pt>
                <c:pt idx="10">
                  <c:v>0.59</c:v>
                </c:pt>
                <c:pt idx="13">
                  <c:v>1</c:v>
                </c:pt>
                <c:pt idx="14">
                  <c:v>0.41</c:v>
                </c:pt>
                <c:pt idx="17">
                  <c:v>1</c:v>
                </c:pt>
                <c:pt idx="18">
                  <c:v>0.93</c:v>
                </c:pt>
                <c:pt idx="21">
                  <c:v>0</c:v>
                </c:pt>
                <c:pt idx="22">
                  <c:v>0.39</c:v>
                </c:pt>
                <c:pt idx="25">
                  <c:v>0.57999999999999996</c:v>
                </c:pt>
                <c:pt idx="26">
                  <c:v>0.67</c:v>
                </c:pt>
                <c:pt idx="29">
                  <c:v>0.35</c:v>
                </c:pt>
                <c:pt idx="30">
                  <c:v>0.42</c:v>
                </c:pt>
                <c:pt idx="33">
                  <c:v>0.97</c:v>
                </c:pt>
                <c:pt idx="34">
                  <c:v>0.63</c:v>
                </c:pt>
                <c:pt idx="37">
                  <c:v>0.02</c:v>
                </c:pt>
                <c:pt idx="38">
                  <c:v>0.53</c:v>
                </c:pt>
                <c:pt idx="41">
                  <c:v>0.2</c:v>
                </c:pt>
                <c:pt idx="42">
                  <c:v>0.49</c:v>
                </c:pt>
                <c:pt idx="45">
                  <c:v>0.85</c:v>
                </c:pt>
                <c:pt idx="46">
                  <c:v>0.59</c:v>
                </c:pt>
                <c:pt idx="49">
                  <c:v>0.84</c:v>
                </c:pt>
                <c:pt idx="50">
                  <c:v>0.47</c:v>
                </c:pt>
                <c:pt idx="53">
                  <c:v>1</c:v>
                </c:pt>
                <c:pt idx="54">
                  <c:v>0.5</c:v>
                </c:pt>
                <c:pt idx="57">
                  <c:v>0.71</c:v>
                </c:pt>
                <c:pt idx="58">
                  <c:v>0.56999999999999995</c:v>
                </c:pt>
                <c:pt idx="61">
                  <c:v>0.93</c:v>
                </c:pt>
                <c:pt idx="62">
                  <c:v>0.39</c:v>
                </c:pt>
                <c:pt idx="64" formatCode="General">
                  <c:v>0.83</c:v>
                </c:pt>
                <c:pt idx="65">
                  <c:v>0.35</c:v>
                </c:pt>
                <c:pt idx="69">
                  <c:v>0.95</c:v>
                </c:pt>
                <c:pt idx="70">
                  <c:v>0.38</c:v>
                </c:pt>
                <c:pt idx="73">
                  <c:v>1</c:v>
                </c:pt>
                <c:pt idx="74">
                  <c:v>0.47</c:v>
                </c:pt>
                <c:pt idx="77">
                  <c:v>0.88</c:v>
                </c:pt>
                <c:pt idx="78">
                  <c:v>0.54</c:v>
                </c:pt>
                <c:pt idx="81">
                  <c:v>0</c:v>
                </c:pt>
                <c:pt idx="82">
                  <c:v>0.35</c:v>
                </c:pt>
                <c:pt idx="85">
                  <c:v>1</c:v>
                </c:pt>
                <c:pt idx="86">
                  <c:v>0.34</c:v>
                </c:pt>
                <c:pt idx="89">
                  <c:v>0.97</c:v>
                </c:pt>
                <c:pt idx="90">
                  <c:v>0.33</c:v>
                </c:pt>
                <c:pt idx="93">
                  <c:v>0.28000000000000003</c:v>
                </c:pt>
                <c:pt idx="94">
                  <c:v>0.33</c:v>
                </c:pt>
                <c:pt idx="97">
                  <c:v>0.55000000000000004</c:v>
                </c:pt>
                <c:pt idx="98">
                  <c:v>0.7</c:v>
                </c:pt>
                <c:pt idx="101">
                  <c:v>0.56999999999999995</c:v>
                </c:pt>
                <c:pt idx="102">
                  <c:v>0.67</c:v>
                </c:pt>
                <c:pt idx="105">
                  <c:v>0.74</c:v>
                </c:pt>
                <c:pt idx="106">
                  <c:v>0.69</c:v>
                </c:pt>
                <c:pt idx="109">
                  <c:v>0</c:v>
                </c:pt>
                <c:pt idx="110">
                  <c:v>0.24</c:v>
                </c:pt>
                <c:pt idx="113">
                  <c:v>0.6</c:v>
                </c:pt>
                <c:pt idx="114">
                  <c:v>0.44</c:v>
                </c:pt>
                <c:pt idx="117">
                  <c:v>0</c:v>
                </c:pt>
                <c:pt idx="118">
                  <c:v>0.56999999999999995</c:v>
                </c:pt>
                <c:pt idx="121">
                  <c:v>0.67</c:v>
                </c:pt>
                <c:pt idx="122">
                  <c:v>0.45</c:v>
                </c:pt>
                <c:pt idx="125">
                  <c:v>0</c:v>
                </c:pt>
                <c:pt idx="126">
                  <c:v>0.35</c:v>
                </c:pt>
                <c:pt idx="129">
                  <c:v>0.56000000000000005</c:v>
                </c:pt>
                <c:pt idx="130">
                  <c:v>0.75</c:v>
                </c:pt>
                <c:pt idx="133">
                  <c:v>0.03</c:v>
                </c:pt>
                <c:pt idx="134">
                  <c:v>0.11</c:v>
                </c:pt>
                <c:pt idx="137">
                  <c:v>1</c:v>
                </c:pt>
                <c:pt idx="138">
                  <c:v>0.3</c:v>
                </c:pt>
                <c:pt idx="141">
                  <c:v>0.66</c:v>
                </c:pt>
                <c:pt idx="142">
                  <c:v>0.43</c:v>
                </c:pt>
                <c:pt idx="145">
                  <c:v>0.52</c:v>
                </c:pt>
                <c:pt idx="146">
                  <c:v>0.36</c:v>
                </c:pt>
                <c:pt idx="149">
                  <c:v>1</c:v>
                </c:pt>
                <c:pt idx="150">
                  <c:v>0.68</c:v>
                </c:pt>
                <c:pt idx="153">
                  <c:v>0.66</c:v>
                </c:pt>
                <c:pt idx="154">
                  <c:v>0.65</c:v>
                </c:pt>
                <c:pt idx="157">
                  <c:v>0.38</c:v>
                </c:pt>
                <c:pt idx="158">
                  <c:v>0.49</c:v>
                </c:pt>
                <c:pt idx="161">
                  <c:v>0.21</c:v>
                </c:pt>
                <c:pt idx="162">
                  <c:v>0.38</c:v>
                </c:pt>
                <c:pt idx="165">
                  <c:v>0.71</c:v>
                </c:pt>
                <c:pt idx="166">
                  <c:v>0.66</c:v>
                </c:pt>
                <c:pt idx="169">
                  <c:v>0</c:v>
                </c:pt>
                <c:pt idx="170">
                  <c:v>0.04</c:v>
                </c:pt>
                <c:pt idx="173">
                  <c:v>0.87</c:v>
                </c:pt>
                <c:pt idx="174">
                  <c:v>0.69</c:v>
                </c:pt>
                <c:pt idx="177">
                  <c:v>0.5</c:v>
                </c:pt>
                <c:pt idx="178">
                  <c:v>0.2</c:v>
                </c:pt>
                <c:pt idx="181">
                  <c:v>0.23</c:v>
                </c:pt>
                <c:pt idx="182">
                  <c:v>0.32</c:v>
                </c:pt>
                <c:pt idx="185">
                  <c:v>0.38</c:v>
                </c:pt>
                <c:pt idx="186">
                  <c:v>0.2</c:v>
                </c:pt>
                <c:pt idx="189">
                  <c:v>1</c:v>
                </c:pt>
                <c:pt idx="190">
                  <c:v>0.46</c:v>
                </c:pt>
              </c:numCache>
            </c:numRef>
          </c:val>
          <c:extLst>
            <c:ext xmlns:c16="http://schemas.microsoft.com/office/drawing/2014/chart" uri="{C3380CC4-5D6E-409C-BE32-E72D297353CC}">
              <c16:uniqueId val="{00000001-CA74-454C-8B9A-D402E0A4C599}"/>
            </c:ext>
          </c:extLst>
        </c:ser>
        <c:dLbls>
          <c:showLegendKey val="0"/>
          <c:showVal val="0"/>
          <c:showCatName val="0"/>
          <c:showSerName val="0"/>
          <c:showPercent val="0"/>
          <c:showBubbleSize val="0"/>
        </c:dLbls>
        <c:gapWidth val="0"/>
        <c:overlap val="100"/>
        <c:axId val="889315592"/>
        <c:axId val="889313624"/>
      </c:barChart>
      <c:catAx>
        <c:axId val="8893155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313624"/>
        <c:crosses val="autoZero"/>
        <c:auto val="1"/>
        <c:lblAlgn val="ctr"/>
        <c:lblOffset val="100"/>
        <c:noMultiLvlLbl val="0"/>
      </c:catAx>
      <c:valAx>
        <c:axId val="889313624"/>
        <c:scaling>
          <c:orientation val="minMax"/>
        </c:scaling>
        <c:delete val="1"/>
        <c:axPos val="l"/>
        <c:numFmt formatCode="General" sourceLinked="1"/>
        <c:majorTickMark val="out"/>
        <c:minorTickMark val="none"/>
        <c:tickLblPos val="nextTo"/>
        <c:crossAx val="8893155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141144</xdr:colOff>
      <xdr:row>12</xdr:row>
      <xdr:rowOff>773257</xdr:rowOff>
    </xdr:from>
    <xdr:to>
      <xdr:col>10</xdr:col>
      <xdr:colOff>279447</xdr:colOff>
      <xdr:row>17</xdr:row>
      <xdr:rowOff>52786</xdr:rowOff>
    </xdr:to>
    <xdr:pic>
      <xdr:nvPicPr>
        <xdr:cNvPr id="2" name="Picture 1">
          <a:extLst>
            <a:ext uri="{FF2B5EF4-FFF2-40B4-BE49-F238E27FC236}">
              <a16:creationId xmlns:a16="http://schemas.microsoft.com/office/drawing/2014/main" id="{7F403EBC-BA67-4175-A51A-2137B7EB75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1269" y="4678507"/>
          <a:ext cx="747903" cy="832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148167</xdr:colOff>
      <xdr:row>0</xdr:row>
      <xdr:rowOff>31750</xdr:rowOff>
    </xdr:from>
    <xdr:to>
      <xdr:col>52</xdr:col>
      <xdr:colOff>160073</xdr:colOff>
      <xdr:row>55</xdr:row>
      <xdr:rowOff>3969</xdr:rowOff>
    </xdr:to>
    <xdr:graphicFrame macro="">
      <xdr:nvGraphicFramePr>
        <xdr:cNvPr id="7" name="Chart 6">
          <a:extLst>
            <a:ext uri="{FF2B5EF4-FFF2-40B4-BE49-F238E27FC236}">
              <a16:creationId xmlns:a16="http://schemas.microsoft.com/office/drawing/2014/main" id="{428BBD70-0709-4B69-9357-AB18F9AD3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A8BC-2506-43C4-ABE9-CA41BE77E7B6}">
  <sheetPr>
    <tabColor theme="7" tint="0.39997558519241921"/>
    <pageSetUpPr fitToPage="1"/>
  </sheetPr>
  <dimension ref="A1:EL37"/>
  <sheetViews>
    <sheetView showGridLines="0" tabSelected="1" showRuler="0" zoomScaleNormal="100" zoomScaleSheetLayoutView="110" workbookViewId="0"/>
  </sheetViews>
  <sheetFormatPr defaultRowHeight="12.75" x14ac:dyDescent="0.2"/>
  <cols>
    <col min="1" max="1" width="3.28515625" style="102" customWidth="1"/>
    <col min="2" max="3" width="9.140625" style="102"/>
    <col min="4" max="4" width="7.140625" style="102" customWidth="1"/>
    <col min="5" max="5" width="6.85546875" style="102" customWidth="1"/>
    <col min="6" max="10" width="9.140625" style="102"/>
    <col min="11" max="11" width="5.5703125" style="102" customWidth="1"/>
    <col min="12" max="12" width="0.7109375" style="102" customWidth="1"/>
    <col min="13" max="16384" width="9.140625" style="102"/>
  </cols>
  <sheetData>
    <row r="1" spans="1:142" ht="30" customHeight="1" x14ac:dyDescent="0.2">
      <c r="A1" s="100"/>
      <c r="B1" s="134" t="s">
        <v>326</v>
      </c>
      <c r="C1" s="134"/>
      <c r="D1" s="134"/>
      <c r="E1" s="134"/>
      <c r="F1" s="134"/>
      <c r="G1" s="134"/>
      <c r="H1" s="134"/>
      <c r="I1" s="134"/>
      <c r="J1" s="134"/>
      <c r="K1" s="135"/>
      <c r="L1" s="101"/>
    </row>
    <row r="2" spans="1:142" x14ac:dyDescent="0.2">
      <c r="A2" s="103"/>
      <c r="B2" s="104"/>
      <c r="C2" s="104"/>
      <c r="D2" s="104"/>
      <c r="E2" s="104"/>
      <c r="F2" s="104"/>
      <c r="G2" s="104"/>
      <c r="H2" s="104"/>
      <c r="I2" s="104"/>
      <c r="J2" s="104"/>
      <c r="K2" s="105"/>
    </row>
    <row r="3" spans="1:142" x14ac:dyDescent="0.2">
      <c r="A3" s="103"/>
      <c r="B3" s="104" t="s">
        <v>259</v>
      </c>
      <c r="C3" s="104"/>
      <c r="D3" s="104"/>
      <c r="E3" s="104"/>
      <c r="F3" s="104"/>
      <c r="G3" s="104"/>
      <c r="H3" s="104"/>
      <c r="I3" s="104"/>
      <c r="J3" s="104"/>
      <c r="K3" s="105"/>
    </row>
    <row r="4" spans="1:142" x14ac:dyDescent="0.2">
      <c r="A4" s="103"/>
      <c r="B4" s="104"/>
      <c r="C4" s="104"/>
      <c r="D4" s="104"/>
      <c r="E4" s="104"/>
      <c r="F4" s="104"/>
      <c r="G4" s="104"/>
      <c r="H4" s="104"/>
      <c r="I4" s="104"/>
      <c r="J4" s="104"/>
      <c r="K4" s="105"/>
    </row>
    <row r="5" spans="1:142" ht="39.75" customHeight="1" x14ac:dyDescent="0.2">
      <c r="A5" s="103"/>
      <c r="B5" s="136" t="s">
        <v>260</v>
      </c>
      <c r="C5" s="136"/>
      <c r="D5" s="136"/>
      <c r="E5" s="136"/>
      <c r="F5" s="136"/>
      <c r="G5" s="136"/>
      <c r="H5" s="136"/>
      <c r="I5" s="136"/>
      <c r="J5" s="136"/>
      <c r="K5" s="137"/>
    </row>
    <row r="6" spans="1:142" x14ac:dyDescent="0.2">
      <c r="A6" s="103"/>
      <c r="B6" s="104"/>
      <c r="C6" s="104"/>
      <c r="D6" s="104"/>
      <c r="E6" s="104"/>
      <c r="F6" s="104"/>
      <c r="G6" s="104"/>
      <c r="H6" s="104"/>
      <c r="I6" s="104"/>
      <c r="J6" s="104"/>
      <c r="K6" s="105"/>
    </row>
    <row r="7" spans="1:142" ht="27" customHeight="1" x14ac:dyDescent="0.2">
      <c r="A7" s="103"/>
      <c r="B7" s="136" t="s">
        <v>261</v>
      </c>
      <c r="C7" s="136"/>
      <c r="D7" s="136"/>
      <c r="E7" s="136"/>
      <c r="F7" s="136"/>
      <c r="G7" s="136"/>
      <c r="H7" s="136"/>
      <c r="I7" s="136"/>
      <c r="J7" s="136"/>
      <c r="K7" s="137"/>
    </row>
    <row r="8" spans="1:142" ht="12" customHeight="1" x14ac:dyDescent="0.2">
      <c r="A8" s="103"/>
      <c r="B8" s="104"/>
      <c r="C8" s="104"/>
      <c r="D8" s="104"/>
      <c r="E8" s="104"/>
      <c r="F8" s="104"/>
      <c r="G8" s="104"/>
      <c r="H8" s="104"/>
      <c r="I8" s="104"/>
      <c r="J8" s="104"/>
      <c r="K8" s="105"/>
    </row>
    <row r="9" spans="1:142" s="107" customFormat="1" ht="80.25" customHeight="1" x14ac:dyDescent="0.2">
      <c r="A9" s="106"/>
      <c r="B9" s="136" t="s">
        <v>249</v>
      </c>
      <c r="C9" s="136"/>
      <c r="D9" s="136"/>
      <c r="E9" s="136"/>
      <c r="F9" s="136"/>
      <c r="G9" s="136"/>
      <c r="H9" s="136"/>
      <c r="I9" s="136"/>
      <c r="J9" s="136"/>
      <c r="K9" s="137"/>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row>
    <row r="10" spans="1:142" s="107" customFormat="1" ht="11.25" customHeight="1" x14ac:dyDescent="0.2">
      <c r="A10" s="106"/>
      <c r="B10" s="108"/>
      <c r="C10" s="108"/>
      <c r="D10" s="108"/>
      <c r="E10" s="108"/>
      <c r="F10" s="108"/>
      <c r="G10" s="108"/>
      <c r="H10" s="108"/>
      <c r="I10" s="108"/>
      <c r="J10" s="108"/>
      <c r="K10" s="109"/>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row>
    <row r="11" spans="1:142" ht="44.25" customHeight="1" x14ac:dyDescent="0.2">
      <c r="A11" s="103"/>
      <c r="B11" s="138" t="s">
        <v>262</v>
      </c>
      <c r="C11" s="138"/>
      <c r="D11" s="138"/>
      <c r="E11" s="138"/>
      <c r="F11" s="138"/>
      <c r="G11" s="138"/>
      <c r="H11" s="138"/>
      <c r="I11" s="138"/>
      <c r="J11" s="138"/>
      <c r="K11" s="139"/>
    </row>
    <row r="12" spans="1:142" ht="12" customHeight="1" x14ac:dyDescent="0.2">
      <c r="A12" s="103"/>
      <c r="B12" s="110"/>
      <c r="C12" s="110"/>
      <c r="D12" s="110"/>
      <c r="E12" s="110"/>
      <c r="F12" s="110"/>
      <c r="G12" s="110"/>
      <c r="H12" s="110"/>
      <c r="I12" s="110"/>
      <c r="J12" s="110"/>
      <c r="K12" s="111"/>
    </row>
    <row r="13" spans="1:142" ht="71.25" customHeight="1" x14ac:dyDescent="0.2">
      <c r="A13" s="103"/>
      <c r="B13" s="136" t="s">
        <v>272</v>
      </c>
      <c r="C13" s="136"/>
      <c r="D13" s="136"/>
      <c r="E13" s="136"/>
      <c r="F13" s="136"/>
      <c r="G13" s="136"/>
      <c r="H13" s="136"/>
      <c r="I13" s="136"/>
      <c r="J13" s="136"/>
      <c r="K13" s="137"/>
    </row>
    <row r="14" spans="1:142" x14ac:dyDescent="0.2">
      <c r="A14" s="103"/>
      <c r="B14" s="104"/>
      <c r="C14" s="104"/>
      <c r="D14" s="104"/>
      <c r="E14" s="104"/>
      <c r="F14" s="104"/>
      <c r="G14" s="104"/>
      <c r="H14" s="104"/>
      <c r="I14" s="104"/>
      <c r="J14" s="104"/>
      <c r="K14" s="105"/>
    </row>
    <row r="15" spans="1:142" x14ac:dyDescent="0.2">
      <c r="A15" s="103"/>
      <c r="B15" s="104" t="s">
        <v>250</v>
      </c>
      <c r="C15" s="104"/>
      <c r="D15" s="104"/>
      <c r="E15" s="104"/>
      <c r="F15" s="104"/>
      <c r="G15" s="104"/>
      <c r="H15" s="104"/>
      <c r="I15" s="104"/>
      <c r="J15" s="104"/>
      <c r="K15" s="105"/>
    </row>
    <row r="16" spans="1:142" x14ac:dyDescent="0.2">
      <c r="A16" s="103"/>
      <c r="B16" s="104"/>
      <c r="C16" s="104"/>
      <c r="D16" s="104"/>
      <c r="E16" s="104"/>
      <c r="F16" s="104"/>
      <c r="G16" s="104"/>
      <c r="H16" s="104"/>
      <c r="I16" s="104"/>
      <c r="J16" s="104"/>
      <c r="K16" s="105"/>
    </row>
    <row r="17" spans="1:12" x14ac:dyDescent="0.2">
      <c r="A17" s="103"/>
      <c r="B17" s="112" t="s">
        <v>251</v>
      </c>
      <c r="C17" s="104"/>
      <c r="D17" s="104"/>
      <c r="E17" s="104"/>
      <c r="F17" s="112" t="s">
        <v>252</v>
      </c>
      <c r="G17" s="104"/>
      <c r="H17" s="104"/>
      <c r="I17" s="104"/>
      <c r="J17" s="104"/>
      <c r="K17" s="105"/>
    </row>
    <row r="18" spans="1:12" x14ac:dyDescent="0.2">
      <c r="A18" s="103"/>
      <c r="B18" s="118" t="s">
        <v>253</v>
      </c>
      <c r="C18" s="104"/>
      <c r="D18" s="104"/>
      <c r="E18" s="104" t="s">
        <v>254</v>
      </c>
      <c r="G18" s="104"/>
      <c r="H18" s="104"/>
      <c r="I18" s="104"/>
      <c r="J18" s="104"/>
      <c r="K18" s="105"/>
    </row>
    <row r="19" spans="1:12" x14ac:dyDescent="0.2">
      <c r="A19" s="103"/>
      <c r="B19" s="118" t="s">
        <v>255</v>
      </c>
      <c r="C19" s="104"/>
      <c r="D19" s="104"/>
      <c r="E19" s="104" t="s">
        <v>256</v>
      </c>
      <c r="G19" s="104"/>
      <c r="H19" s="104"/>
      <c r="I19" s="104"/>
      <c r="J19" s="104"/>
      <c r="K19" s="105"/>
    </row>
    <row r="20" spans="1:12" ht="27" customHeight="1" x14ac:dyDescent="0.2">
      <c r="A20" s="103"/>
      <c r="B20" s="119" t="s">
        <v>263</v>
      </c>
      <c r="C20" s="104"/>
      <c r="D20" s="104"/>
      <c r="E20" s="132" t="s">
        <v>265</v>
      </c>
      <c r="F20" s="132"/>
      <c r="G20" s="132"/>
      <c r="H20" s="132"/>
      <c r="I20" s="132"/>
      <c r="J20" s="132"/>
      <c r="K20" s="133"/>
    </row>
    <row r="21" spans="1:12" x14ac:dyDescent="0.2">
      <c r="A21" s="103"/>
      <c r="B21" s="118" t="s">
        <v>264</v>
      </c>
      <c r="C21" s="104"/>
      <c r="D21" s="104"/>
      <c r="E21" s="104" t="s">
        <v>270</v>
      </c>
      <c r="G21" s="104"/>
      <c r="H21" s="104"/>
      <c r="I21" s="104"/>
      <c r="J21" s="104"/>
      <c r="K21" s="105"/>
    </row>
    <row r="22" spans="1:12" ht="26.25" customHeight="1" x14ac:dyDescent="0.2">
      <c r="A22" s="103"/>
      <c r="B22" s="119" t="s">
        <v>266</v>
      </c>
      <c r="C22" s="104"/>
      <c r="D22" s="104"/>
      <c r="E22" s="132" t="s">
        <v>267</v>
      </c>
      <c r="F22" s="132"/>
      <c r="G22" s="132"/>
      <c r="H22" s="132"/>
      <c r="I22" s="132"/>
      <c r="J22" s="132"/>
      <c r="K22" s="133"/>
    </row>
    <row r="23" spans="1:12" x14ac:dyDescent="0.2">
      <c r="A23" s="103"/>
      <c r="B23" s="118" t="s">
        <v>268</v>
      </c>
      <c r="C23" s="104"/>
      <c r="D23" s="104"/>
      <c r="E23" s="104" t="s">
        <v>269</v>
      </c>
      <c r="G23" s="104"/>
      <c r="H23" s="104"/>
      <c r="I23" s="104"/>
      <c r="J23" s="104"/>
      <c r="K23" s="105"/>
    </row>
    <row r="24" spans="1:12" x14ac:dyDescent="0.2">
      <c r="A24" s="103"/>
      <c r="B24" s="118" t="s">
        <v>271</v>
      </c>
      <c r="C24" s="104"/>
      <c r="D24" s="104"/>
      <c r="E24" s="104" t="s">
        <v>325</v>
      </c>
      <c r="G24" s="104"/>
      <c r="H24" s="104"/>
      <c r="I24" s="104"/>
      <c r="J24" s="104"/>
      <c r="K24" s="105"/>
    </row>
    <row r="25" spans="1:12" x14ac:dyDescent="0.2">
      <c r="A25" s="103"/>
      <c r="B25" s="118" t="s">
        <v>257</v>
      </c>
      <c r="C25" s="104"/>
      <c r="D25" s="104"/>
      <c r="E25" s="104" t="s">
        <v>258</v>
      </c>
      <c r="G25" s="104"/>
      <c r="H25" s="104"/>
      <c r="I25" s="104"/>
      <c r="J25" s="104"/>
      <c r="K25" s="105"/>
    </row>
    <row r="26" spans="1:12" x14ac:dyDescent="0.2">
      <c r="A26" s="113"/>
      <c r="B26" s="114"/>
      <c r="C26" s="115"/>
      <c r="D26" s="115"/>
      <c r="E26" s="115"/>
      <c r="F26" s="115"/>
      <c r="G26" s="115"/>
      <c r="H26" s="115"/>
      <c r="I26" s="115"/>
      <c r="J26" s="115"/>
      <c r="K26" s="115"/>
      <c r="L26" s="117"/>
    </row>
    <row r="37" spans="3:3" x14ac:dyDescent="0.2">
      <c r="C37" s="116"/>
    </row>
  </sheetData>
  <mergeCells count="8">
    <mergeCell ref="E20:K20"/>
    <mergeCell ref="E22:K22"/>
    <mergeCell ref="B1:K1"/>
    <mergeCell ref="B5:K5"/>
    <mergeCell ref="B7:K7"/>
    <mergeCell ref="B9:K9"/>
    <mergeCell ref="B11:K11"/>
    <mergeCell ref="B13:K13"/>
  </mergeCells>
  <hyperlinks>
    <hyperlink ref="B18" location="Users!A1" display="Users" xr:uid="{529B5E7F-66EF-4573-9670-606FE7F7CEB0}"/>
    <hyperlink ref="B19" location="Technology!A1" display="Technology" xr:uid="{FBF04A69-3F53-4DA4-88F1-B65C92141516}"/>
    <hyperlink ref="B20" location="'Virtual Programs'!A1" display="Virtual Programs" xr:uid="{0C66F079-AB5F-44C9-8159-457C2512EAA5}"/>
    <hyperlink ref="B21" location="'Virtual Youth Prog'!A1" display="Virtual Youth Prog" xr:uid="{D9C7AB74-105C-45B2-B833-D19E020839C4}"/>
    <hyperlink ref="B22" location="'Physical Programs'!A1" display="Physical Programs" xr:uid="{3F6FF4A1-BF18-4885-BD03-E34ABF25C409}"/>
    <hyperlink ref="B23" location="'Physical Youth Prog'!A1" display="Physical Youth Prog" xr:uid="{36510E0B-3846-4765-8B23-D221CE39C5BB}"/>
    <hyperlink ref="B24" location="'Program Chart'!A1" display="Program Chart" xr:uid="{658FAC70-5C42-4955-BAA6-D4BF67351883}"/>
    <hyperlink ref="B25" location="'All Data'!A1" display="All Data" xr:uid="{C155363B-366E-4669-9207-41AD89D87CC7}"/>
  </hyperlinks>
  <printOptions horizontalCentered="1"/>
  <pageMargins left="0.7" right="0.7" top="0.75" bottom="0.75" header="0.3" footer="0.3"/>
  <pageSetup fitToHeight="0" orientation="portrait" r:id="rId1"/>
  <headerFooter>
    <oddHeader>&amp;CCollection Use FY2019</oddHeader>
    <oddFooter>&amp;CRI Office of Library &amp; Information Services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148A-2851-4F99-B2F3-61DE9E52B92B}">
  <sheetPr>
    <tabColor theme="8" tint="-0.249977111117893"/>
  </sheetPr>
  <dimension ref="A1:FI70"/>
  <sheetViews>
    <sheetView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4" width="11.42578125" style="2" bestFit="1" customWidth="1"/>
    <col min="5" max="5" width="15.28515625" style="2" customWidth="1"/>
    <col min="6" max="6" width="11.42578125" style="2" bestFit="1" customWidth="1"/>
    <col min="7" max="7" width="15.28515625" style="2" customWidth="1"/>
    <col min="8" max="8" width="12.5703125" style="2" customWidth="1"/>
    <col min="9" max="9" width="11.42578125" style="2" bestFit="1" customWidth="1"/>
    <col min="10" max="10" width="14.42578125" style="2" customWidth="1"/>
    <col min="11" max="30" width="11.42578125" style="2" bestFit="1" customWidth="1"/>
    <col min="31" max="31" width="18.42578125" style="2" customWidth="1"/>
    <col min="32" max="39" width="11.42578125" style="2" bestFit="1" customWidth="1"/>
    <col min="40" max="40" width="15.85546875" style="2" customWidth="1"/>
    <col min="41" max="46" width="11.42578125" style="2" bestFit="1" customWidth="1"/>
    <col min="47" max="48" width="14.28515625" style="2" customWidth="1"/>
    <col min="49" max="54" width="11.42578125" style="2" bestFit="1" customWidth="1"/>
    <col min="55" max="55" width="14.28515625" style="7" customWidth="1"/>
    <col min="56" max="56" width="14.85546875" style="7" customWidth="1"/>
    <col min="57" max="57" width="15.28515625" style="7" customWidth="1"/>
    <col min="58" max="58" width="14.28515625" style="2" customWidth="1"/>
    <col min="59" max="59" width="13.140625" style="2" customWidth="1"/>
    <col min="60" max="60" width="11.42578125" style="2" bestFit="1" customWidth="1"/>
    <col min="61" max="61" width="13.85546875" style="2" customWidth="1"/>
    <col min="62" max="62" width="11.42578125" style="2" bestFit="1" customWidth="1"/>
    <col min="63" max="63" width="12.5703125" style="2" customWidth="1"/>
    <col min="64" max="64" width="13.7109375" style="2" customWidth="1"/>
    <col min="65" max="101" width="11.42578125" style="2" bestFit="1" customWidth="1"/>
    <col min="102" max="102" width="15.28515625" style="2" customWidth="1"/>
    <col min="103" max="108" width="11.42578125" style="2" bestFit="1" customWidth="1"/>
    <col min="109" max="109" width="15.28515625" style="2" customWidth="1"/>
    <col min="110" max="121" width="11.42578125" style="2" bestFit="1" customWidth="1"/>
    <col min="122" max="122" width="15.28515625" style="2" customWidth="1"/>
    <col min="123" max="130" width="11.42578125" style="2" bestFit="1" customWidth="1"/>
    <col min="131" max="131" width="15.28515625" style="2" customWidth="1"/>
    <col min="132" max="135" width="11.42578125" style="2" bestFit="1" customWidth="1"/>
    <col min="136" max="141" width="15.28515625" style="2" customWidth="1"/>
    <col min="142" max="143" width="11.42578125" style="2" bestFit="1" customWidth="1"/>
    <col min="144" max="147" width="15.28515625" style="2" customWidth="1"/>
    <col min="148" max="149" width="11.42578125" style="2" bestFit="1" customWidth="1"/>
    <col min="150" max="153" width="15.28515625" style="2" customWidth="1"/>
    <col min="154" max="154" width="11.42578125" style="2" bestFit="1" customWidth="1"/>
    <col min="155" max="155" width="15.28515625" style="2" customWidth="1"/>
    <col min="156" max="156" width="11.42578125" style="2" bestFit="1" customWidth="1"/>
    <col min="157" max="157" width="15.28515625" style="2" customWidth="1"/>
    <col min="158" max="158" width="11.42578125" style="2" bestFit="1" customWidth="1"/>
    <col min="159" max="160" width="15.28515625" style="2" customWidth="1"/>
    <col min="161" max="161" width="11.42578125" style="2" bestFit="1" customWidth="1"/>
    <col min="162" max="162" width="15.28515625" style="2" customWidth="1"/>
    <col min="163" max="16384" width="9.140625" style="2"/>
  </cols>
  <sheetData>
    <row r="1" spans="1:165" s="1" customFormat="1" ht="69" customHeight="1" x14ac:dyDescent="0.2">
      <c r="A1" s="13" t="s">
        <v>0</v>
      </c>
      <c r="B1" s="13" t="s">
        <v>1</v>
      </c>
      <c r="C1" s="13" t="s">
        <v>2</v>
      </c>
      <c r="D1" s="13" t="s">
        <v>7</v>
      </c>
      <c r="E1" s="13" t="s">
        <v>11</v>
      </c>
      <c r="F1" s="13" t="s">
        <v>4</v>
      </c>
      <c r="G1" s="13" t="s">
        <v>3</v>
      </c>
      <c r="H1" s="13" t="s">
        <v>104</v>
      </c>
      <c r="I1" s="13" t="s">
        <v>12</v>
      </c>
      <c r="J1" s="13" t="s">
        <v>105</v>
      </c>
      <c r="K1" s="13" t="s">
        <v>106</v>
      </c>
      <c r="L1" s="13" t="s">
        <v>107</v>
      </c>
      <c r="M1" s="13" t="s">
        <v>108</v>
      </c>
      <c r="N1" s="13" t="s">
        <v>109</v>
      </c>
      <c r="O1" s="13" t="s">
        <v>110</v>
      </c>
      <c r="P1" s="13" t="s">
        <v>111</v>
      </c>
      <c r="Q1" s="13" t="s">
        <v>112</v>
      </c>
      <c r="R1" s="13" t="s">
        <v>113</v>
      </c>
      <c r="S1" s="13" t="s">
        <v>114</v>
      </c>
      <c r="T1" s="13" t="s">
        <v>115</v>
      </c>
      <c r="U1" s="13" t="s">
        <v>116</v>
      </c>
      <c r="V1" s="13" t="s">
        <v>117</v>
      </c>
      <c r="W1" s="13" t="s">
        <v>118</v>
      </c>
      <c r="X1" s="13" t="s">
        <v>119</v>
      </c>
      <c r="Y1" s="13" t="s">
        <v>120</v>
      </c>
      <c r="Z1" s="13" t="s">
        <v>121</v>
      </c>
      <c r="AA1" s="13" t="s">
        <v>122</v>
      </c>
      <c r="AB1" s="13" t="s">
        <v>123</v>
      </c>
      <c r="AC1" s="13" t="s">
        <v>124</v>
      </c>
      <c r="AD1" s="13" t="s">
        <v>125</v>
      </c>
      <c r="AE1" s="13" t="s">
        <v>126</v>
      </c>
      <c r="AF1" s="13" t="s">
        <v>127</v>
      </c>
      <c r="AG1" s="13" t="s">
        <v>128</v>
      </c>
      <c r="AH1" s="13" t="s">
        <v>129</v>
      </c>
      <c r="AI1" s="13" t="s">
        <v>130</v>
      </c>
      <c r="AJ1" s="13" t="s">
        <v>131</v>
      </c>
      <c r="AK1" s="13" t="s">
        <v>132</v>
      </c>
      <c r="AL1" s="13" t="s">
        <v>133</v>
      </c>
      <c r="AM1" s="13" t="s">
        <v>134</v>
      </c>
      <c r="AN1" s="13" t="s">
        <v>135</v>
      </c>
      <c r="AO1" s="13" t="s">
        <v>136</v>
      </c>
      <c r="AP1" s="13" t="s">
        <v>137</v>
      </c>
      <c r="AQ1" s="13" t="s">
        <v>138</v>
      </c>
      <c r="AR1" s="13" t="s">
        <v>139</v>
      </c>
      <c r="AS1" s="13" t="s">
        <v>140</v>
      </c>
      <c r="AT1" s="13" t="s">
        <v>141</v>
      </c>
      <c r="AU1" s="13" t="s">
        <v>142</v>
      </c>
      <c r="AV1" s="13" t="s">
        <v>143</v>
      </c>
      <c r="AW1" s="13" t="s">
        <v>144</v>
      </c>
      <c r="AX1" s="13" t="s">
        <v>145</v>
      </c>
      <c r="AY1" s="13" t="s">
        <v>146</v>
      </c>
      <c r="AZ1" s="13" t="s">
        <v>147</v>
      </c>
      <c r="BA1" s="13" t="s">
        <v>9</v>
      </c>
      <c r="BB1" s="13" t="s">
        <v>10</v>
      </c>
      <c r="BC1" s="13" t="s">
        <v>5</v>
      </c>
      <c r="BD1" s="13" t="s">
        <v>6</v>
      </c>
      <c r="BE1" s="13" t="s">
        <v>13</v>
      </c>
      <c r="BF1" s="13" t="s">
        <v>148</v>
      </c>
      <c r="BG1" s="13" t="s">
        <v>149</v>
      </c>
      <c r="BH1" s="13" t="s">
        <v>150</v>
      </c>
      <c r="BI1" s="13" t="s">
        <v>151</v>
      </c>
      <c r="BJ1" s="13" t="s">
        <v>152</v>
      </c>
      <c r="BK1" s="13" t="s">
        <v>153</v>
      </c>
      <c r="BL1" s="13" t="s">
        <v>154</v>
      </c>
    </row>
    <row r="2" spans="1:165" x14ac:dyDescent="0.2">
      <c r="A2" s="2" t="s">
        <v>15</v>
      </c>
      <c r="B2" s="3" t="s">
        <v>16</v>
      </c>
      <c r="C2" s="4">
        <v>16310</v>
      </c>
      <c r="D2" s="4">
        <v>11473</v>
      </c>
      <c r="E2" s="5">
        <v>25</v>
      </c>
      <c r="F2" s="4">
        <v>44</v>
      </c>
      <c r="G2" s="4">
        <v>121916</v>
      </c>
      <c r="H2" s="3" t="s">
        <v>155</v>
      </c>
      <c r="I2" s="4">
        <v>25209</v>
      </c>
      <c r="J2" s="3" t="s">
        <v>155</v>
      </c>
      <c r="K2" s="4">
        <v>195</v>
      </c>
      <c r="L2" s="4">
        <v>44</v>
      </c>
      <c r="M2" s="4">
        <v>239</v>
      </c>
      <c r="N2" s="4">
        <v>63</v>
      </c>
      <c r="O2" s="4">
        <v>128</v>
      </c>
      <c r="P2" s="4">
        <v>23</v>
      </c>
      <c r="Q2" s="4">
        <v>79</v>
      </c>
      <c r="R2" s="4">
        <v>0</v>
      </c>
      <c r="S2" s="4">
        <v>532</v>
      </c>
      <c r="T2" s="4">
        <v>3686</v>
      </c>
      <c r="U2" s="4">
        <v>1087</v>
      </c>
      <c r="V2" s="4">
        <v>4773</v>
      </c>
      <c r="W2" s="4">
        <v>1333</v>
      </c>
      <c r="X2" s="4">
        <v>1727</v>
      </c>
      <c r="Y2" s="4">
        <v>1015</v>
      </c>
      <c r="Z2" s="4">
        <v>1718</v>
      </c>
      <c r="AA2" s="4">
        <v>0</v>
      </c>
      <c r="AB2" s="4">
        <v>10566</v>
      </c>
      <c r="AC2" s="4">
        <v>2</v>
      </c>
      <c r="AD2" s="4">
        <v>0</v>
      </c>
      <c r="AE2" s="4">
        <v>2</v>
      </c>
      <c r="AF2" s="4">
        <v>2</v>
      </c>
      <c r="AG2" s="4">
        <v>42</v>
      </c>
      <c r="AH2" s="4">
        <v>4</v>
      </c>
      <c r="AI2" s="4">
        <v>12</v>
      </c>
      <c r="AJ2" s="4">
        <v>0</v>
      </c>
      <c r="AK2" s="4">
        <v>62</v>
      </c>
      <c r="AL2" s="4">
        <v>20</v>
      </c>
      <c r="AM2" s="4">
        <v>0</v>
      </c>
      <c r="AN2" s="4">
        <v>20</v>
      </c>
      <c r="AO2" s="4">
        <v>27</v>
      </c>
      <c r="AP2" s="4">
        <v>299</v>
      </c>
      <c r="AQ2" s="4">
        <v>122</v>
      </c>
      <c r="AR2" s="4">
        <v>166</v>
      </c>
      <c r="AS2" s="4">
        <v>0</v>
      </c>
      <c r="AT2" s="4">
        <v>634</v>
      </c>
      <c r="AU2" s="4">
        <v>594</v>
      </c>
      <c r="AV2" s="4">
        <v>11200</v>
      </c>
      <c r="AW2" s="4">
        <v>22</v>
      </c>
      <c r="AX2" s="4">
        <v>10478</v>
      </c>
      <c r="AY2" s="4">
        <v>19179</v>
      </c>
      <c r="AZ2" s="3">
        <v>89255</v>
      </c>
      <c r="BA2" s="7" t="s">
        <v>17</v>
      </c>
      <c r="BB2" s="7" t="s">
        <v>17</v>
      </c>
      <c r="BC2" s="7">
        <v>8</v>
      </c>
      <c r="BD2" s="7">
        <v>7</v>
      </c>
      <c r="BE2" s="7" t="s">
        <v>17</v>
      </c>
      <c r="BF2" s="7" t="s">
        <v>17</v>
      </c>
      <c r="BG2" s="7" t="s">
        <v>17</v>
      </c>
      <c r="BH2" s="7">
        <v>38</v>
      </c>
      <c r="BI2" s="7">
        <v>2259</v>
      </c>
      <c r="BJ2" s="7" t="s">
        <v>17</v>
      </c>
      <c r="BK2" s="7" t="s">
        <v>17</v>
      </c>
      <c r="BL2" s="7" t="s">
        <v>17</v>
      </c>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4"/>
      <c r="CS2" s="4"/>
      <c r="CT2" s="4"/>
      <c r="CU2" s="3"/>
      <c r="CV2" s="5"/>
      <c r="CW2" s="5"/>
      <c r="CX2" s="5"/>
      <c r="CY2" s="5"/>
      <c r="CZ2" s="5"/>
      <c r="DA2" s="3"/>
      <c r="DB2" s="5"/>
      <c r="DC2" s="5"/>
      <c r="DD2" s="5"/>
      <c r="DE2" s="5"/>
      <c r="DF2" s="5"/>
      <c r="DG2" s="5"/>
      <c r="DH2" s="3"/>
      <c r="DI2" s="5"/>
      <c r="DJ2" s="5"/>
      <c r="DK2" s="5"/>
      <c r="DL2" s="5"/>
      <c r="DM2" s="5"/>
      <c r="DN2" s="5"/>
      <c r="DO2" s="5"/>
      <c r="DP2" s="5"/>
      <c r="DQ2" s="5"/>
      <c r="DR2" s="5"/>
      <c r="DS2" s="5"/>
      <c r="DT2" s="5"/>
      <c r="DU2" s="3"/>
      <c r="DV2" s="5"/>
      <c r="DW2" s="5"/>
      <c r="DX2" s="5"/>
      <c r="DY2" s="5"/>
      <c r="DZ2" s="5"/>
      <c r="EA2" s="5"/>
      <c r="EB2" s="5"/>
      <c r="EC2" s="5"/>
      <c r="ED2" s="3"/>
      <c r="EE2" s="5"/>
      <c r="EF2" s="5"/>
      <c r="EG2" s="5"/>
      <c r="EH2" s="5"/>
      <c r="EI2" s="3"/>
      <c r="EJ2" s="3"/>
      <c r="EK2" s="3"/>
      <c r="EL2" s="3"/>
      <c r="EM2" s="3"/>
      <c r="EN2" s="3"/>
      <c r="EO2" s="4"/>
      <c r="EP2" s="4"/>
      <c r="EQ2" s="3"/>
      <c r="ER2" s="3"/>
      <c r="ES2" s="3"/>
      <c r="ET2" s="3"/>
      <c r="EU2" s="4"/>
      <c r="EV2" s="4"/>
      <c r="EW2" s="3"/>
      <c r="EX2" s="3"/>
      <c r="EY2" s="3"/>
      <c r="EZ2" s="3"/>
      <c r="FA2" s="3"/>
      <c r="FB2" s="3"/>
      <c r="FC2" s="3"/>
      <c r="FD2" s="3"/>
      <c r="FE2" s="6"/>
      <c r="FF2" s="3"/>
      <c r="FG2" s="3"/>
      <c r="FH2" s="6"/>
      <c r="FI2" s="3"/>
    </row>
    <row r="3" spans="1:165" x14ac:dyDescent="0.2">
      <c r="A3" s="2" t="s">
        <v>18</v>
      </c>
      <c r="B3" s="3" t="s">
        <v>19</v>
      </c>
      <c r="C3" s="4">
        <v>22954</v>
      </c>
      <c r="D3" s="4">
        <v>7744</v>
      </c>
      <c r="E3" s="5">
        <v>0</v>
      </c>
      <c r="F3" s="4">
        <v>36</v>
      </c>
      <c r="G3" s="4">
        <v>38848</v>
      </c>
      <c r="H3" s="3" t="s">
        <v>156</v>
      </c>
      <c r="I3" s="4">
        <v>696</v>
      </c>
      <c r="J3" s="3" t="s">
        <v>155</v>
      </c>
      <c r="K3" s="4">
        <v>98</v>
      </c>
      <c r="L3" s="4">
        <v>168</v>
      </c>
      <c r="M3" s="4">
        <v>266</v>
      </c>
      <c r="N3" s="4">
        <v>55</v>
      </c>
      <c r="O3" s="4">
        <v>86</v>
      </c>
      <c r="P3" s="4">
        <v>5</v>
      </c>
      <c r="Q3" s="4">
        <v>15</v>
      </c>
      <c r="R3" s="4">
        <v>0</v>
      </c>
      <c r="S3" s="4">
        <v>427</v>
      </c>
      <c r="T3" s="4">
        <v>877</v>
      </c>
      <c r="U3" s="4">
        <v>3723</v>
      </c>
      <c r="V3" s="4">
        <v>4600</v>
      </c>
      <c r="W3" s="4">
        <v>743</v>
      </c>
      <c r="X3" s="4">
        <v>1075</v>
      </c>
      <c r="Y3" s="4">
        <v>1117</v>
      </c>
      <c r="Z3" s="4">
        <v>102</v>
      </c>
      <c r="AA3" s="4">
        <v>0</v>
      </c>
      <c r="AB3" s="4">
        <v>7637</v>
      </c>
      <c r="AC3" s="4">
        <v>12</v>
      </c>
      <c r="AD3" s="4">
        <v>0</v>
      </c>
      <c r="AE3" s="4">
        <v>12</v>
      </c>
      <c r="AF3" s="4">
        <v>1</v>
      </c>
      <c r="AG3" s="4">
        <v>25</v>
      </c>
      <c r="AH3" s="4">
        <v>0</v>
      </c>
      <c r="AI3" s="4">
        <v>0</v>
      </c>
      <c r="AJ3" s="4">
        <v>0</v>
      </c>
      <c r="AK3" s="4">
        <v>38</v>
      </c>
      <c r="AL3" s="4">
        <v>326</v>
      </c>
      <c r="AM3" s="4">
        <v>0</v>
      </c>
      <c r="AN3" s="4">
        <v>326</v>
      </c>
      <c r="AO3" s="4">
        <v>2</v>
      </c>
      <c r="AP3" s="4">
        <v>165</v>
      </c>
      <c r="AQ3" s="4">
        <v>0</v>
      </c>
      <c r="AR3" s="4">
        <v>0</v>
      </c>
      <c r="AS3" s="4">
        <v>0</v>
      </c>
      <c r="AT3" s="4">
        <v>493</v>
      </c>
      <c r="AU3" s="4">
        <v>465</v>
      </c>
      <c r="AV3" s="4">
        <v>8130</v>
      </c>
      <c r="AW3" s="2">
        <v>28</v>
      </c>
      <c r="AX3" s="2">
        <v>9404</v>
      </c>
      <c r="AY3" s="2">
        <v>8734</v>
      </c>
      <c r="AZ3" s="2">
        <v>29542</v>
      </c>
      <c r="BA3" s="7" t="s">
        <v>17</v>
      </c>
      <c r="BB3" s="7" t="s">
        <v>17</v>
      </c>
      <c r="BC3" s="7">
        <v>16</v>
      </c>
      <c r="BD3" s="7">
        <v>1</v>
      </c>
      <c r="BE3" s="7" t="s">
        <v>20</v>
      </c>
      <c r="BF3" s="7" t="s">
        <v>17</v>
      </c>
      <c r="BG3" s="7" t="s">
        <v>20</v>
      </c>
      <c r="BH3" s="7">
        <v>0</v>
      </c>
      <c r="BI3" s="7">
        <v>0</v>
      </c>
      <c r="BJ3" s="7" t="s">
        <v>20</v>
      </c>
      <c r="BK3" s="7" t="s">
        <v>20</v>
      </c>
      <c r="BL3" s="7" t="s">
        <v>20</v>
      </c>
      <c r="BM3" s="4"/>
      <c r="BN3" s="4"/>
      <c r="BO3" s="4"/>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4"/>
      <c r="CS3" s="4"/>
      <c r="CT3" s="4"/>
      <c r="CU3" s="4"/>
      <c r="CV3" s="5"/>
      <c r="CW3" s="5"/>
      <c r="CX3" s="5"/>
      <c r="CY3" s="5"/>
      <c r="CZ3" s="5"/>
      <c r="DA3" s="3"/>
      <c r="DB3" s="5"/>
      <c r="DC3" s="5"/>
      <c r="DD3" s="5"/>
      <c r="DE3" s="5"/>
      <c r="DF3" s="5"/>
      <c r="DG3" s="5"/>
      <c r="DH3" s="3"/>
      <c r="DI3" s="5"/>
      <c r="DJ3" s="5"/>
      <c r="DK3" s="5"/>
      <c r="DL3" s="5"/>
      <c r="DM3" s="5"/>
      <c r="DN3" s="5"/>
      <c r="DO3" s="5"/>
      <c r="DP3" s="5"/>
      <c r="DQ3" s="5"/>
      <c r="DR3" s="5"/>
      <c r="DS3" s="5"/>
      <c r="DT3" s="5"/>
      <c r="DU3" s="3"/>
      <c r="DV3" s="5"/>
      <c r="DW3" s="5"/>
      <c r="DX3" s="5"/>
      <c r="DY3" s="5"/>
      <c r="DZ3" s="5"/>
      <c r="EA3" s="5"/>
      <c r="EB3" s="5"/>
      <c r="EC3" s="5"/>
      <c r="ED3" s="3"/>
      <c r="EE3" s="5"/>
      <c r="EF3" s="5"/>
      <c r="EG3" s="5"/>
      <c r="EH3" s="5"/>
      <c r="EI3" s="3"/>
      <c r="EJ3" s="3"/>
      <c r="EK3" s="3"/>
      <c r="EL3" s="3"/>
      <c r="EM3" s="3"/>
      <c r="EN3" s="3"/>
      <c r="EO3" s="4"/>
      <c r="EP3" s="4"/>
      <c r="EQ3" s="3"/>
      <c r="ER3" s="3"/>
      <c r="ES3" s="3"/>
      <c r="ET3" s="3"/>
      <c r="EU3" s="4"/>
      <c r="EV3" s="4"/>
      <c r="EW3" s="3"/>
      <c r="EX3" s="3"/>
      <c r="EY3" s="3"/>
      <c r="EZ3" s="3"/>
      <c r="FA3" s="3"/>
      <c r="FB3" s="3"/>
      <c r="FC3" s="3"/>
      <c r="FD3" s="3"/>
      <c r="FE3" s="6"/>
      <c r="FF3" s="3"/>
      <c r="FG3" s="3"/>
      <c r="FH3" s="6"/>
      <c r="FI3" s="3"/>
    </row>
    <row r="4" spans="1:165" x14ac:dyDescent="0.2">
      <c r="A4" s="2" t="s">
        <v>21</v>
      </c>
      <c r="B4" s="3" t="s">
        <v>22</v>
      </c>
      <c r="C4" s="4">
        <v>14055</v>
      </c>
      <c r="D4" s="4">
        <v>5173</v>
      </c>
      <c r="E4" s="5">
        <v>25</v>
      </c>
      <c r="F4" s="4">
        <v>36</v>
      </c>
      <c r="G4" s="4">
        <v>51898</v>
      </c>
      <c r="H4" s="3" t="s">
        <v>155</v>
      </c>
      <c r="I4" s="4">
        <v>6824</v>
      </c>
      <c r="J4" s="3" t="s">
        <v>155</v>
      </c>
      <c r="K4" s="4">
        <v>104</v>
      </c>
      <c r="L4" s="4">
        <v>129</v>
      </c>
      <c r="M4" s="4">
        <v>233</v>
      </c>
      <c r="N4" s="4">
        <v>209</v>
      </c>
      <c r="O4" s="4">
        <v>136</v>
      </c>
      <c r="P4" s="4">
        <v>107</v>
      </c>
      <c r="Q4" s="4">
        <v>3</v>
      </c>
      <c r="R4" s="4">
        <v>58</v>
      </c>
      <c r="S4" s="4">
        <v>746</v>
      </c>
      <c r="T4" s="4">
        <v>1362</v>
      </c>
      <c r="U4" s="4">
        <v>1552</v>
      </c>
      <c r="V4" s="4">
        <v>2914</v>
      </c>
      <c r="W4" s="4">
        <v>2882</v>
      </c>
      <c r="X4" s="4">
        <v>2409</v>
      </c>
      <c r="Y4" s="4">
        <v>5449</v>
      </c>
      <c r="Z4" s="4">
        <v>17</v>
      </c>
      <c r="AA4" s="4">
        <v>4831</v>
      </c>
      <c r="AB4" s="4">
        <v>18502</v>
      </c>
      <c r="AC4" s="4">
        <v>0</v>
      </c>
      <c r="AD4" s="4">
        <v>2</v>
      </c>
      <c r="AE4" s="4">
        <v>2</v>
      </c>
      <c r="AF4" s="4">
        <v>2</v>
      </c>
      <c r="AG4" s="4">
        <v>26</v>
      </c>
      <c r="AH4" s="4">
        <v>15</v>
      </c>
      <c r="AI4" s="4">
        <v>0</v>
      </c>
      <c r="AJ4" s="4">
        <v>2</v>
      </c>
      <c r="AK4" s="4">
        <v>47</v>
      </c>
      <c r="AL4" s="4">
        <v>0</v>
      </c>
      <c r="AM4" s="4">
        <v>82</v>
      </c>
      <c r="AN4" s="4">
        <v>82</v>
      </c>
      <c r="AO4" s="4">
        <v>107</v>
      </c>
      <c r="AP4" s="4">
        <v>1179</v>
      </c>
      <c r="AQ4" s="4">
        <v>1492</v>
      </c>
      <c r="AR4" s="4">
        <v>0</v>
      </c>
      <c r="AS4" s="4">
        <v>60</v>
      </c>
      <c r="AT4" s="4">
        <v>2920</v>
      </c>
      <c r="AU4" s="4">
        <v>793</v>
      </c>
      <c r="AV4" s="4">
        <v>21422</v>
      </c>
      <c r="AW4" s="2">
        <v>37</v>
      </c>
      <c r="AX4" s="2">
        <v>6415</v>
      </c>
      <c r="AY4" s="2">
        <v>9892</v>
      </c>
      <c r="AZ4" s="2">
        <v>50205</v>
      </c>
      <c r="BA4" s="7" t="s">
        <v>17</v>
      </c>
      <c r="BB4" s="7" t="s">
        <v>17</v>
      </c>
      <c r="BC4" s="7">
        <v>16</v>
      </c>
      <c r="BD4" s="7">
        <v>0</v>
      </c>
      <c r="BE4" s="7" t="s">
        <v>17</v>
      </c>
      <c r="BF4" s="7" t="s">
        <v>17</v>
      </c>
      <c r="BG4" s="7" t="s">
        <v>17</v>
      </c>
      <c r="BH4" s="7">
        <v>47</v>
      </c>
      <c r="BI4" s="7">
        <v>3668</v>
      </c>
      <c r="BJ4" s="7" t="s">
        <v>17</v>
      </c>
      <c r="BK4" s="7" t="s">
        <v>20</v>
      </c>
      <c r="BL4" s="7" t="s">
        <v>20</v>
      </c>
      <c r="BM4" s="4"/>
      <c r="BN4" s="4"/>
      <c r="BO4" s="4"/>
      <c r="BP4" s="4"/>
      <c r="BQ4" s="4"/>
      <c r="BR4" s="4"/>
      <c r="BS4" s="4"/>
      <c r="BT4" s="4"/>
      <c r="BU4" s="4"/>
      <c r="BV4" s="4"/>
      <c r="BW4" s="4"/>
      <c r="BX4" s="4"/>
      <c r="BY4" s="4"/>
      <c r="BZ4" s="4"/>
      <c r="CA4" s="4"/>
      <c r="CB4" s="4"/>
      <c r="CC4" s="4"/>
      <c r="CD4" s="4"/>
      <c r="CE4" s="4"/>
      <c r="CF4" s="4"/>
      <c r="CG4" s="4"/>
      <c r="CH4" s="4"/>
      <c r="CI4" s="4"/>
      <c r="CJ4" s="3"/>
      <c r="CK4" s="3"/>
      <c r="CL4" s="3"/>
      <c r="CM4" s="3"/>
      <c r="CN4" s="3"/>
      <c r="CO4" s="3"/>
      <c r="CP4" s="3"/>
      <c r="CQ4" s="3"/>
      <c r="CR4" s="4"/>
      <c r="CS4" s="4"/>
      <c r="CT4" s="4"/>
      <c r="CU4" s="4"/>
      <c r="CV4" s="5"/>
      <c r="CW4" s="5"/>
      <c r="CX4" s="5"/>
      <c r="CY4" s="5"/>
      <c r="CZ4" s="5"/>
      <c r="DA4" s="3"/>
      <c r="DB4" s="5"/>
      <c r="DC4" s="5"/>
      <c r="DD4" s="5"/>
      <c r="DE4" s="5"/>
      <c r="DF4" s="5"/>
      <c r="DG4" s="5"/>
      <c r="DH4" s="3"/>
      <c r="DI4" s="5"/>
      <c r="DJ4" s="5"/>
      <c r="DK4" s="5"/>
      <c r="DL4" s="5"/>
      <c r="DM4" s="5"/>
      <c r="DN4" s="5"/>
      <c r="DO4" s="5"/>
      <c r="DP4" s="5"/>
      <c r="DQ4" s="5"/>
      <c r="DR4" s="5"/>
      <c r="DS4" s="5"/>
      <c r="DT4" s="5"/>
      <c r="DU4" s="3"/>
      <c r="DV4" s="5"/>
      <c r="DW4" s="5"/>
      <c r="DX4" s="5"/>
      <c r="DY4" s="5"/>
      <c r="DZ4" s="5"/>
      <c r="EA4" s="5"/>
      <c r="EB4" s="5"/>
      <c r="EC4" s="5"/>
      <c r="ED4" s="3"/>
      <c r="EE4" s="5"/>
      <c r="EF4" s="5"/>
      <c r="EG4" s="5"/>
      <c r="EH4" s="5"/>
      <c r="EI4" s="3"/>
      <c r="EJ4" s="3"/>
      <c r="EK4" s="3"/>
      <c r="EL4" s="3"/>
      <c r="EM4" s="3"/>
      <c r="EN4" s="3"/>
      <c r="EO4" s="4"/>
      <c r="EP4" s="4"/>
      <c r="EQ4" s="3"/>
      <c r="ER4" s="3"/>
      <c r="ES4" s="3"/>
      <c r="ET4" s="3"/>
      <c r="EU4" s="4"/>
      <c r="EV4" s="4"/>
      <c r="EW4" s="3"/>
      <c r="EX4" s="3"/>
      <c r="EY4" s="3"/>
      <c r="EZ4" s="3"/>
      <c r="FA4" s="5"/>
      <c r="FB4" s="3"/>
      <c r="FC4" s="4"/>
      <c r="FD4" s="3"/>
      <c r="FE4" s="6"/>
      <c r="FF4" s="3"/>
      <c r="FG4" s="3"/>
      <c r="FH4" s="6"/>
      <c r="FI4" s="3"/>
    </row>
    <row r="5" spans="1:165" x14ac:dyDescent="0.2">
      <c r="A5" s="2" t="s">
        <v>23</v>
      </c>
      <c r="B5" s="3" t="s">
        <v>22</v>
      </c>
      <c r="C5" s="4">
        <v>1900</v>
      </c>
      <c r="D5" s="4">
        <v>295</v>
      </c>
      <c r="E5" s="5">
        <v>0</v>
      </c>
      <c r="F5" s="4">
        <v>37</v>
      </c>
      <c r="G5" s="4">
        <v>1853</v>
      </c>
      <c r="H5" s="3" t="s">
        <v>155</v>
      </c>
      <c r="I5" s="4">
        <v>42</v>
      </c>
      <c r="J5" s="3" t="s">
        <v>155</v>
      </c>
      <c r="K5" s="4">
        <v>14</v>
      </c>
      <c r="L5" s="4">
        <v>23</v>
      </c>
      <c r="M5" s="4">
        <v>37</v>
      </c>
      <c r="N5" s="4">
        <v>4</v>
      </c>
      <c r="O5" s="4">
        <v>45</v>
      </c>
      <c r="P5" s="4">
        <v>15</v>
      </c>
      <c r="Q5" s="4">
        <v>0</v>
      </c>
      <c r="R5" s="4">
        <v>0</v>
      </c>
      <c r="S5" s="4">
        <v>101</v>
      </c>
      <c r="T5" s="4">
        <v>65</v>
      </c>
      <c r="U5" s="4">
        <v>19</v>
      </c>
      <c r="V5" s="4">
        <v>84</v>
      </c>
      <c r="W5" s="4">
        <v>31</v>
      </c>
      <c r="X5" s="4">
        <v>173</v>
      </c>
      <c r="Y5" s="4">
        <v>131</v>
      </c>
      <c r="Z5" s="4">
        <v>0</v>
      </c>
      <c r="AA5" s="4">
        <v>0</v>
      </c>
      <c r="AB5" s="4">
        <v>419</v>
      </c>
      <c r="AC5" s="4">
        <v>7</v>
      </c>
      <c r="AD5" s="4">
        <v>10</v>
      </c>
      <c r="AE5" s="4">
        <v>17</v>
      </c>
      <c r="AF5" s="4">
        <v>0</v>
      </c>
      <c r="AG5" s="4">
        <v>0</v>
      </c>
      <c r="AH5" s="4">
        <v>0</v>
      </c>
      <c r="AI5" s="4">
        <v>0</v>
      </c>
      <c r="AJ5" s="4">
        <v>0</v>
      </c>
      <c r="AK5" s="4">
        <v>17</v>
      </c>
      <c r="AL5" s="4">
        <v>685</v>
      </c>
      <c r="AM5" s="4">
        <v>235</v>
      </c>
      <c r="AN5" s="4">
        <v>920</v>
      </c>
      <c r="AO5" s="4">
        <v>0</v>
      </c>
      <c r="AP5" s="4">
        <v>0</v>
      </c>
      <c r="AQ5" s="4">
        <v>0</v>
      </c>
      <c r="AR5" s="4">
        <v>0</v>
      </c>
      <c r="AS5" s="4">
        <v>0</v>
      </c>
      <c r="AT5" s="4">
        <v>920</v>
      </c>
      <c r="AU5" s="4">
        <v>118</v>
      </c>
      <c r="AV5" s="4">
        <v>1339</v>
      </c>
      <c r="AW5" s="2">
        <v>3</v>
      </c>
      <c r="AX5" s="2">
        <v>132</v>
      </c>
      <c r="AY5" s="2">
        <v>2693</v>
      </c>
      <c r="AZ5" s="2">
        <v>2700</v>
      </c>
      <c r="BA5" s="7" t="s">
        <v>17</v>
      </c>
      <c r="BB5" s="7" t="s">
        <v>17</v>
      </c>
      <c r="BC5" s="7">
        <v>15</v>
      </c>
      <c r="BD5" s="7">
        <v>0</v>
      </c>
      <c r="BE5" s="7" t="s">
        <v>20</v>
      </c>
      <c r="BF5" s="7" t="s">
        <v>17</v>
      </c>
      <c r="BG5" s="7" t="s">
        <v>20</v>
      </c>
      <c r="BH5" s="7">
        <v>0</v>
      </c>
      <c r="BI5" s="7">
        <v>0</v>
      </c>
      <c r="BJ5" s="7" t="s">
        <v>17</v>
      </c>
      <c r="BK5" s="7" t="s">
        <v>20</v>
      </c>
      <c r="BL5" s="7" t="s">
        <v>20</v>
      </c>
      <c r="BM5" s="4"/>
      <c r="BN5" s="4"/>
      <c r="BO5" s="4"/>
      <c r="BP5" s="4"/>
      <c r="BQ5" s="4"/>
      <c r="BR5" s="4"/>
      <c r="BS5" s="4"/>
      <c r="BT5" s="4"/>
      <c r="BU5" s="4"/>
      <c r="BV5" s="4"/>
      <c r="BW5" s="4"/>
      <c r="BX5" s="4"/>
      <c r="BY5" s="4"/>
      <c r="BZ5" s="3"/>
      <c r="CA5" s="3"/>
      <c r="CB5" s="3"/>
      <c r="CC5" s="3"/>
      <c r="CD5" s="3"/>
      <c r="CE5" s="3"/>
      <c r="CF5" s="3"/>
      <c r="CG5" s="3"/>
      <c r="CH5" s="3"/>
      <c r="CI5" s="3"/>
      <c r="CJ5" s="3"/>
      <c r="CK5" s="3"/>
      <c r="CL5" s="3"/>
      <c r="CM5" s="3"/>
      <c r="CN5" s="3"/>
      <c r="CO5" s="3"/>
      <c r="CP5" s="3"/>
      <c r="CQ5" s="3"/>
      <c r="CR5" s="4"/>
      <c r="CS5" s="4"/>
      <c r="CT5" s="4"/>
      <c r="CU5" s="3"/>
      <c r="CV5" s="5"/>
      <c r="CW5" s="5"/>
      <c r="CX5" s="5"/>
      <c r="CY5" s="5"/>
      <c r="CZ5" s="5"/>
      <c r="DA5" s="3"/>
      <c r="DB5" s="5"/>
      <c r="DC5" s="5"/>
      <c r="DD5" s="5"/>
      <c r="DE5" s="5"/>
      <c r="DF5" s="5"/>
      <c r="DG5" s="5"/>
      <c r="DH5" s="3"/>
      <c r="DI5" s="5"/>
      <c r="DJ5" s="5"/>
      <c r="DK5" s="5"/>
      <c r="DL5" s="5"/>
      <c r="DM5" s="5"/>
      <c r="DN5" s="5"/>
      <c r="DO5" s="5"/>
      <c r="DP5" s="5"/>
      <c r="DQ5" s="5"/>
      <c r="DR5" s="5"/>
      <c r="DS5" s="5"/>
      <c r="DT5" s="5"/>
      <c r="DU5" s="3"/>
      <c r="DV5" s="5"/>
      <c r="DW5" s="5"/>
      <c r="DX5" s="5"/>
      <c r="DY5" s="5"/>
      <c r="DZ5" s="5"/>
      <c r="EA5" s="5"/>
      <c r="EB5" s="5"/>
      <c r="EC5" s="5"/>
      <c r="ED5" s="3"/>
      <c r="EE5" s="5"/>
      <c r="EF5" s="5"/>
      <c r="EG5" s="5"/>
      <c r="EH5" s="5"/>
      <c r="EI5" s="3"/>
      <c r="EJ5" s="3"/>
      <c r="EK5" s="3"/>
      <c r="EL5" s="3"/>
      <c r="EM5" s="3"/>
      <c r="EN5" s="3"/>
      <c r="EO5" s="4"/>
      <c r="EP5" s="4"/>
      <c r="EQ5" s="3"/>
      <c r="ER5" s="3"/>
      <c r="ES5" s="3"/>
      <c r="ET5" s="3"/>
      <c r="EU5" s="4"/>
      <c r="EV5" s="4"/>
      <c r="EW5" s="3"/>
      <c r="EX5" s="3"/>
      <c r="EY5" s="3"/>
      <c r="EZ5" s="3"/>
      <c r="FA5" s="5"/>
      <c r="FB5" s="3"/>
      <c r="FC5" s="3"/>
      <c r="FD5" s="3"/>
      <c r="FE5" s="6"/>
      <c r="FF5" s="3"/>
      <c r="FG5" s="3"/>
      <c r="FH5" s="6"/>
      <c r="FI5" s="3"/>
    </row>
    <row r="6" spans="1:165" x14ac:dyDescent="0.2">
      <c r="A6" s="2" t="s">
        <v>24</v>
      </c>
      <c r="B6" s="3" t="s">
        <v>25</v>
      </c>
      <c r="C6" s="4">
        <v>19376</v>
      </c>
      <c r="D6" s="4">
        <v>2260</v>
      </c>
      <c r="E6" s="5">
        <v>0</v>
      </c>
      <c r="F6" s="4">
        <v>37</v>
      </c>
      <c r="G6" s="4">
        <v>26994</v>
      </c>
      <c r="H6" s="3" t="s">
        <v>156</v>
      </c>
      <c r="I6" s="4">
        <v>1628</v>
      </c>
      <c r="J6" s="3" t="s">
        <v>156</v>
      </c>
      <c r="K6" s="4">
        <v>97</v>
      </c>
      <c r="L6" s="4">
        <v>66</v>
      </c>
      <c r="M6" s="4">
        <v>163</v>
      </c>
      <c r="N6" s="4">
        <v>59</v>
      </c>
      <c r="O6" s="4">
        <v>0</v>
      </c>
      <c r="P6" s="4">
        <v>18</v>
      </c>
      <c r="Q6" s="4">
        <v>0</v>
      </c>
      <c r="R6" s="4">
        <v>0</v>
      </c>
      <c r="S6" s="4">
        <v>240</v>
      </c>
      <c r="T6" s="4">
        <v>19</v>
      </c>
      <c r="U6" s="4">
        <v>342</v>
      </c>
      <c r="V6" s="4">
        <v>361</v>
      </c>
      <c r="W6" s="4">
        <v>87</v>
      </c>
      <c r="X6" s="4">
        <v>0</v>
      </c>
      <c r="Y6" s="4">
        <v>48</v>
      </c>
      <c r="Z6" s="4">
        <v>0</v>
      </c>
      <c r="AA6" s="4">
        <v>0</v>
      </c>
      <c r="AB6" s="4">
        <v>496</v>
      </c>
      <c r="AC6" s="4">
        <v>15</v>
      </c>
      <c r="AD6" s="4">
        <v>0</v>
      </c>
      <c r="AE6" s="4">
        <v>15</v>
      </c>
      <c r="AF6" s="4">
        <v>0</v>
      </c>
      <c r="AG6" s="4">
        <v>0</v>
      </c>
      <c r="AH6" s="4">
        <v>0</v>
      </c>
      <c r="AI6" s="4">
        <v>0</v>
      </c>
      <c r="AJ6" s="4">
        <v>0</v>
      </c>
      <c r="AK6" s="4">
        <v>15</v>
      </c>
      <c r="AL6" s="4">
        <v>337</v>
      </c>
      <c r="AM6" s="4">
        <v>0</v>
      </c>
      <c r="AN6" s="4">
        <v>337</v>
      </c>
      <c r="AO6" s="4">
        <v>0</v>
      </c>
      <c r="AP6" s="4">
        <v>0</v>
      </c>
      <c r="AQ6" s="4">
        <v>0</v>
      </c>
      <c r="AR6" s="4">
        <v>0</v>
      </c>
      <c r="AS6" s="4">
        <v>0</v>
      </c>
      <c r="AT6" s="4">
        <v>337</v>
      </c>
      <c r="AU6" s="4">
        <v>255</v>
      </c>
      <c r="AV6" s="4">
        <v>833</v>
      </c>
      <c r="AW6" s="4">
        <v>23</v>
      </c>
      <c r="AX6" s="4">
        <v>8527</v>
      </c>
      <c r="AY6" s="4">
        <v>5341</v>
      </c>
      <c r="AZ6" s="3" t="s">
        <v>157</v>
      </c>
      <c r="BA6" s="7" t="s">
        <v>17</v>
      </c>
      <c r="BB6" s="7" t="s">
        <v>17</v>
      </c>
      <c r="BC6" s="7">
        <v>15</v>
      </c>
      <c r="BD6" s="7">
        <v>0</v>
      </c>
      <c r="BE6" s="7" t="s">
        <v>17</v>
      </c>
      <c r="BF6" s="7" t="s">
        <v>17</v>
      </c>
      <c r="BG6" s="7" t="s">
        <v>20</v>
      </c>
      <c r="BH6" s="7">
        <v>0</v>
      </c>
      <c r="BI6" s="7">
        <v>0</v>
      </c>
      <c r="BJ6" s="7" t="s">
        <v>17</v>
      </c>
      <c r="BK6" s="7" t="s">
        <v>20</v>
      </c>
      <c r="BL6" s="7" t="s">
        <v>20</v>
      </c>
      <c r="BM6" s="4"/>
      <c r="BN6" s="4"/>
      <c r="BO6" s="4"/>
      <c r="BP6" s="4"/>
      <c r="BQ6" s="4"/>
      <c r="BR6" s="4"/>
      <c r="BS6" s="4"/>
      <c r="BT6" s="4"/>
      <c r="BU6" s="4"/>
      <c r="BV6" s="4"/>
      <c r="BW6" s="4"/>
      <c r="BX6" s="4"/>
      <c r="BY6" s="4"/>
      <c r="BZ6" s="3"/>
      <c r="CA6" s="3"/>
      <c r="CB6" s="3"/>
      <c r="CC6" s="3"/>
      <c r="CD6" s="3"/>
      <c r="CE6" s="3"/>
      <c r="CF6" s="3"/>
      <c r="CG6" s="3"/>
      <c r="CH6" s="3"/>
      <c r="CI6" s="3"/>
      <c r="CJ6" s="3"/>
      <c r="CK6" s="3"/>
      <c r="CL6" s="3"/>
      <c r="CM6" s="3"/>
      <c r="CN6" s="3"/>
      <c r="CO6" s="3"/>
      <c r="CP6" s="3"/>
      <c r="CQ6" s="3"/>
      <c r="CR6" s="4"/>
      <c r="CS6" s="4"/>
      <c r="CT6" s="4"/>
      <c r="CU6" s="3"/>
      <c r="CV6" s="5"/>
      <c r="CW6" s="5"/>
      <c r="CX6" s="5"/>
      <c r="CY6" s="5"/>
      <c r="CZ6" s="5"/>
      <c r="DA6" s="3"/>
      <c r="DB6" s="5"/>
      <c r="DC6" s="5"/>
      <c r="DD6" s="5"/>
      <c r="DE6" s="5"/>
      <c r="DF6" s="5"/>
      <c r="DG6" s="5"/>
      <c r="DH6" s="3"/>
      <c r="DI6" s="5"/>
      <c r="DJ6" s="5"/>
      <c r="DK6" s="5"/>
      <c r="DL6" s="5"/>
      <c r="DM6" s="5"/>
      <c r="DN6" s="5"/>
      <c r="DO6" s="5"/>
      <c r="DP6" s="5"/>
      <c r="DQ6" s="5"/>
      <c r="DR6" s="5"/>
      <c r="DS6" s="5"/>
      <c r="DT6" s="5"/>
      <c r="DU6" s="3"/>
      <c r="DV6" s="5"/>
      <c r="DW6" s="5"/>
      <c r="DX6" s="5"/>
      <c r="DY6" s="5"/>
      <c r="DZ6" s="5"/>
      <c r="EA6" s="5"/>
      <c r="EB6" s="5"/>
      <c r="EC6" s="5"/>
      <c r="ED6" s="3"/>
      <c r="EE6" s="5"/>
      <c r="EF6" s="5"/>
      <c r="EG6" s="5"/>
      <c r="EH6" s="5"/>
      <c r="EI6" s="3"/>
      <c r="EJ6" s="3"/>
      <c r="EK6" s="3"/>
      <c r="EL6" s="3"/>
      <c r="EM6" s="3"/>
      <c r="EN6" s="3"/>
      <c r="EO6" s="4"/>
      <c r="EP6" s="4"/>
      <c r="EQ6" s="3"/>
      <c r="ER6" s="3"/>
      <c r="ES6" s="3"/>
      <c r="ET6" s="3"/>
      <c r="EU6" s="4"/>
      <c r="EV6" s="4"/>
      <c r="EW6" s="3"/>
      <c r="EX6" s="3"/>
      <c r="EY6" s="3"/>
      <c r="EZ6" s="3"/>
      <c r="FA6" s="3"/>
      <c r="FB6" s="3"/>
      <c r="FC6" s="3"/>
      <c r="FD6" s="3"/>
      <c r="FE6" s="6"/>
      <c r="FF6" s="3"/>
      <c r="FG6" s="3"/>
      <c r="FH6" s="6"/>
      <c r="FI6" s="3"/>
    </row>
    <row r="7" spans="1:165" x14ac:dyDescent="0.2">
      <c r="A7" s="2" t="s">
        <v>26</v>
      </c>
      <c r="B7" s="3" t="s">
        <v>27</v>
      </c>
      <c r="C7" s="4">
        <v>7827</v>
      </c>
      <c r="D7" s="4">
        <v>3321</v>
      </c>
      <c r="E7" s="5">
        <v>0</v>
      </c>
      <c r="F7" s="4">
        <v>37</v>
      </c>
      <c r="G7" s="4">
        <v>55032</v>
      </c>
      <c r="H7" s="3" t="s">
        <v>155</v>
      </c>
      <c r="I7" s="4">
        <v>2285</v>
      </c>
      <c r="J7" s="3" t="s">
        <v>156</v>
      </c>
      <c r="K7" s="4">
        <v>176</v>
      </c>
      <c r="L7" s="4">
        <v>60</v>
      </c>
      <c r="M7" s="4">
        <v>236</v>
      </c>
      <c r="N7" s="4">
        <v>1</v>
      </c>
      <c r="O7" s="4">
        <v>355</v>
      </c>
      <c r="P7" s="4">
        <v>8</v>
      </c>
      <c r="Q7" s="4">
        <v>0</v>
      </c>
      <c r="R7" s="4">
        <v>2</v>
      </c>
      <c r="S7" s="4">
        <v>602</v>
      </c>
      <c r="T7" s="4">
        <v>5357</v>
      </c>
      <c r="U7" s="4">
        <v>636</v>
      </c>
      <c r="V7" s="4">
        <v>5993</v>
      </c>
      <c r="W7" s="4">
        <v>12</v>
      </c>
      <c r="X7" s="4">
        <v>5162</v>
      </c>
      <c r="Y7" s="4">
        <v>189</v>
      </c>
      <c r="Z7" s="4">
        <v>0</v>
      </c>
      <c r="AA7" s="4">
        <v>55</v>
      </c>
      <c r="AB7" s="4">
        <v>11411</v>
      </c>
      <c r="AC7" s="4">
        <v>0</v>
      </c>
      <c r="AD7" s="4">
        <v>0</v>
      </c>
      <c r="AE7" s="4">
        <v>0</v>
      </c>
      <c r="AF7" s="4">
        <v>0</v>
      </c>
      <c r="AG7" s="4">
        <v>29</v>
      </c>
      <c r="AH7" s="4">
        <v>0</v>
      </c>
      <c r="AI7" s="4">
        <v>0</v>
      </c>
      <c r="AJ7" s="4">
        <v>0</v>
      </c>
      <c r="AK7" s="4">
        <v>29</v>
      </c>
      <c r="AL7" s="4">
        <v>0</v>
      </c>
      <c r="AM7" s="4">
        <v>0</v>
      </c>
      <c r="AN7" s="4">
        <v>0</v>
      </c>
      <c r="AO7" s="4">
        <v>0</v>
      </c>
      <c r="AP7" s="4">
        <v>374</v>
      </c>
      <c r="AQ7" s="4">
        <v>0</v>
      </c>
      <c r="AR7" s="4">
        <v>0</v>
      </c>
      <c r="AS7" s="4">
        <v>0</v>
      </c>
      <c r="AT7" s="4">
        <v>374</v>
      </c>
      <c r="AU7" s="4">
        <v>631</v>
      </c>
      <c r="AV7" s="4">
        <v>11785</v>
      </c>
      <c r="AW7" s="2">
        <v>13</v>
      </c>
      <c r="AX7" s="2">
        <v>4320</v>
      </c>
      <c r="AY7" s="2">
        <v>4142</v>
      </c>
      <c r="AZ7" s="2">
        <v>26326</v>
      </c>
      <c r="BA7" s="7" t="s">
        <v>17</v>
      </c>
      <c r="BB7" s="7" t="s">
        <v>17</v>
      </c>
      <c r="BC7" s="7">
        <v>15</v>
      </c>
      <c r="BD7" s="7">
        <v>2</v>
      </c>
      <c r="BE7" s="7" t="s">
        <v>17</v>
      </c>
      <c r="BF7" s="7" t="s">
        <v>17</v>
      </c>
      <c r="BG7" s="7" t="s">
        <v>17</v>
      </c>
      <c r="BH7" s="7">
        <v>43</v>
      </c>
      <c r="BI7" s="7">
        <v>736</v>
      </c>
      <c r="BJ7" s="7" t="s">
        <v>17</v>
      </c>
      <c r="BK7" s="7" t="s">
        <v>17</v>
      </c>
      <c r="BL7" s="7" t="s">
        <v>17</v>
      </c>
      <c r="BM7" s="4"/>
      <c r="BN7" s="4"/>
      <c r="BO7" s="4"/>
      <c r="BP7" s="3"/>
      <c r="BQ7" s="4"/>
      <c r="BR7" s="4"/>
      <c r="BS7" s="4"/>
      <c r="BT7" s="4"/>
      <c r="BU7" s="4"/>
      <c r="BV7" s="4"/>
      <c r="BW7" s="4"/>
      <c r="BX7" s="4"/>
      <c r="BY7" s="4"/>
      <c r="BZ7" s="3"/>
      <c r="CA7" s="4"/>
      <c r="CB7" s="4"/>
      <c r="CC7" s="4"/>
      <c r="CD7" s="4"/>
      <c r="CE7" s="4"/>
      <c r="CF7" s="4"/>
      <c r="CG7" s="4"/>
      <c r="CH7" s="4"/>
      <c r="CI7" s="4"/>
      <c r="CJ7" s="3"/>
      <c r="CK7" s="3"/>
      <c r="CL7" s="3"/>
      <c r="CM7" s="3"/>
      <c r="CN7" s="3"/>
      <c r="CO7" s="3"/>
      <c r="CP7" s="3"/>
      <c r="CQ7" s="3"/>
      <c r="CR7" s="4"/>
      <c r="CS7" s="4"/>
      <c r="CT7" s="4"/>
      <c r="CU7" s="4"/>
      <c r="CV7" s="5"/>
      <c r="CW7" s="5"/>
      <c r="CX7" s="5"/>
      <c r="CY7" s="5"/>
      <c r="CZ7" s="5"/>
      <c r="DA7" s="3"/>
      <c r="DB7" s="5"/>
      <c r="DC7" s="5"/>
      <c r="DD7" s="5"/>
      <c r="DE7" s="5"/>
      <c r="DF7" s="5"/>
      <c r="DG7" s="5"/>
      <c r="DH7" s="3"/>
      <c r="DI7" s="5"/>
      <c r="DJ7" s="5"/>
      <c r="DK7" s="5"/>
      <c r="DL7" s="5"/>
      <c r="DM7" s="5"/>
      <c r="DN7" s="5"/>
      <c r="DO7" s="5"/>
      <c r="DP7" s="5"/>
      <c r="DQ7" s="5"/>
      <c r="DR7" s="5"/>
      <c r="DS7" s="5"/>
      <c r="DT7" s="5"/>
      <c r="DU7" s="3"/>
      <c r="DV7" s="5"/>
      <c r="DW7" s="5"/>
      <c r="DX7" s="5"/>
      <c r="DY7" s="5"/>
      <c r="DZ7" s="5"/>
      <c r="EA7" s="5"/>
      <c r="EB7" s="5"/>
      <c r="EC7" s="5"/>
      <c r="ED7" s="3"/>
      <c r="EE7" s="5"/>
      <c r="EF7" s="5"/>
      <c r="EG7" s="5"/>
      <c r="EH7" s="5"/>
      <c r="EI7" s="3"/>
      <c r="EJ7" s="3"/>
      <c r="EK7" s="3"/>
      <c r="EL7" s="3"/>
      <c r="EM7" s="3"/>
      <c r="EN7" s="3"/>
      <c r="EO7" s="4"/>
      <c r="EP7" s="4"/>
      <c r="EQ7" s="3"/>
      <c r="ER7" s="3"/>
      <c r="ES7" s="3"/>
      <c r="ET7" s="3"/>
      <c r="EU7" s="4"/>
      <c r="EV7" s="4"/>
      <c r="EW7" s="3"/>
      <c r="EX7" s="3"/>
      <c r="EY7" s="3"/>
      <c r="EZ7" s="3"/>
      <c r="FA7" s="5"/>
      <c r="FB7" s="3"/>
      <c r="FC7" s="3"/>
      <c r="FD7" s="3"/>
      <c r="FE7" s="6"/>
      <c r="FF7" s="3"/>
      <c r="FG7" s="3"/>
      <c r="FH7" s="6"/>
      <c r="FI7" s="3"/>
    </row>
    <row r="8" spans="1:165" x14ac:dyDescent="0.2">
      <c r="A8" s="2" t="s">
        <v>28</v>
      </c>
      <c r="B8" s="3" t="s">
        <v>29</v>
      </c>
      <c r="C8" s="4">
        <v>35014</v>
      </c>
      <c r="D8" s="4">
        <v>9628</v>
      </c>
      <c r="E8" s="5">
        <v>25</v>
      </c>
      <c r="F8" s="4">
        <v>39</v>
      </c>
      <c r="G8" s="4">
        <v>89188</v>
      </c>
      <c r="H8" s="3" t="s">
        <v>155</v>
      </c>
      <c r="I8" s="4">
        <v>4164</v>
      </c>
      <c r="J8" s="3" t="s">
        <v>155</v>
      </c>
      <c r="K8" s="4">
        <v>291</v>
      </c>
      <c r="L8" s="4">
        <v>175</v>
      </c>
      <c r="M8" s="4">
        <v>466</v>
      </c>
      <c r="N8" s="4">
        <v>29</v>
      </c>
      <c r="O8" s="4">
        <v>180</v>
      </c>
      <c r="P8" s="4">
        <v>14</v>
      </c>
      <c r="Q8" s="4">
        <v>47</v>
      </c>
      <c r="R8" s="4">
        <v>0</v>
      </c>
      <c r="S8" s="4">
        <v>736</v>
      </c>
      <c r="T8" s="4">
        <v>5705</v>
      </c>
      <c r="U8" s="4">
        <v>3394</v>
      </c>
      <c r="V8" s="4">
        <v>9099</v>
      </c>
      <c r="W8" s="4">
        <v>436</v>
      </c>
      <c r="X8" s="4">
        <v>1860</v>
      </c>
      <c r="Y8" s="4">
        <v>744</v>
      </c>
      <c r="Z8" s="4">
        <v>795</v>
      </c>
      <c r="AA8" s="4">
        <v>0</v>
      </c>
      <c r="AB8" s="4">
        <v>12934</v>
      </c>
      <c r="AC8" s="4">
        <v>15</v>
      </c>
      <c r="AD8" s="4">
        <v>0</v>
      </c>
      <c r="AE8" s="4">
        <v>15</v>
      </c>
      <c r="AF8" s="4">
        <v>0</v>
      </c>
      <c r="AG8" s="4">
        <v>11</v>
      </c>
      <c r="AH8" s="4">
        <v>0</v>
      </c>
      <c r="AI8" s="4">
        <v>0</v>
      </c>
      <c r="AJ8" s="4">
        <v>0</v>
      </c>
      <c r="AK8" s="4">
        <v>26</v>
      </c>
      <c r="AL8" s="4">
        <v>172</v>
      </c>
      <c r="AM8" s="4">
        <v>0</v>
      </c>
      <c r="AN8" s="4">
        <v>172</v>
      </c>
      <c r="AO8" s="4">
        <v>0</v>
      </c>
      <c r="AP8" s="4">
        <v>34</v>
      </c>
      <c r="AQ8" s="3">
        <v>0</v>
      </c>
      <c r="AR8" s="4">
        <v>0</v>
      </c>
      <c r="AS8" s="3">
        <v>0</v>
      </c>
      <c r="AT8" s="4">
        <v>206</v>
      </c>
      <c r="AU8" s="4">
        <v>762</v>
      </c>
      <c r="AV8" s="4">
        <v>13140</v>
      </c>
      <c r="AW8" s="4">
        <v>19</v>
      </c>
      <c r="AX8" s="4">
        <v>6606</v>
      </c>
      <c r="AY8" s="4">
        <v>7447</v>
      </c>
      <c r="AZ8" s="4">
        <v>28081</v>
      </c>
      <c r="BA8" s="7" t="s">
        <v>17</v>
      </c>
      <c r="BB8" s="7" t="s">
        <v>17</v>
      </c>
      <c r="BC8" s="7">
        <v>13</v>
      </c>
      <c r="BD8" s="7">
        <v>3</v>
      </c>
      <c r="BE8" s="7" t="s">
        <v>17</v>
      </c>
      <c r="BF8" s="7" t="s">
        <v>17</v>
      </c>
      <c r="BG8" s="7" t="s">
        <v>17</v>
      </c>
      <c r="BH8" s="7">
        <v>12</v>
      </c>
      <c r="BI8" s="7">
        <v>575</v>
      </c>
      <c r="BJ8" s="7" t="s">
        <v>17</v>
      </c>
      <c r="BK8" s="7" t="s">
        <v>20</v>
      </c>
      <c r="BL8" s="7" t="s">
        <v>17</v>
      </c>
      <c r="BM8" s="4"/>
      <c r="BN8" s="4"/>
      <c r="BO8" s="4"/>
      <c r="BP8" s="4"/>
      <c r="BQ8" s="4"/>
      <c r="BR8" s="4"/>
      <c r="BS8" s="4"/>
      <c r="BT8" s="4"/>
      <c r="BU8" s="4"/>
      <c r="BV8" s="4"/>
      <c r="BW8" s="4"/>
      <c r="BX8" s="4"/>
      <c r="BY8" s="4"/>
      <c r="BZ8" s="4"/>
      <c r="CA8" s="4"/>
      <c r="CB8" s="4"/>
      <c r="CC8" s="4"/>
      <c r="CD8" s="4"/>
      <c r="CE8" s="4"/>
      <c r="CF8" s="4"/>
      <c r="CG8" s="4"/>
      <c r="CH8" s="4"/>
      <c r="CI8" s="4"/>
      <c r="CJ8" s="3"/>
      <c r="CK8" s="3"/>
      <c r="CL8" s="3"/>
      <c r="CM8" s="3"/>
      <c r="CN8" s="3"/>
      <c r="CO8" s="3"/>
      <c r="CP8" s="3"/>
      <c r="CQ8" s="3"/>
      <c r="CR8" s="4"/>
      <c r="CS8" s="4"/>
      <c r="CT8" s="4"/>
      <c r="CU8" s="4"/>
      <c r="CV8" s="5"/>
      <c r="CW8" s="5"/>
      <c r="CX8" s="5"/>
      <c r="CY8" s="5"/>
      <c r="CZ8" s="5"/>
      <c r="DA8" s="3"/>
      <c r="DB8" s="5"/>
      <c r="DC8" s="5"/>
      <c r="DD8" s="5"/>
      <c r="DE8" s="5"/>
      <c r="DF8" s="5"/>
      <c r="DG8" s="5"/>
      <c r="DH8" s="3"/>
      <c r="DI8" s="5"/>
      <c r="DJ8" s="5"/>
      <c r="DK8" s="5"/>
      <c r="DL8" s="5"/>
      <c r="DM8" s="5"/>
      <c r="DN8" s="5"/>
      <c r="DO8" s="5"/>
      <c r="DP8" s="5"/>
      <c r="DQ8" s="5"/>
      <c r="DR8" s="5"/>
      <c r="DS8" s="5"/>
      <c r="DT8" s="5"/>
      <c r="DU8" s="3"/>
      <c r="DV8" s="5"/>
      <c r="DW8" s="5"/>
      <c r="DX8" s="5"/>
      <c r="DY8" s="5"/>
      <c r="DZ8" s="5"/>
      <c r="EA8" s="5"/>
      <c r="EB8" s="5"/>
      <c r="EC8" s="5"/>
      <c r="ED8" s="3"/>
      <c r="EE8" s="5"/>
      <c r="EF8" s="5"/>
      <c r="EG8" s="5"/>
      <c r="EH8" s="5"/>
      <c r="EI8" s="3"/>
      <c r="EJ8" s="3"/>
      <c r="EK8" s="3"/>
      <c r="EL8" s="3"/>
      <c r="EM8" s="3"/>
      <c r="EN8" s="3"/>
      <c r="EO8" s="4"/>
      <c r="EP8" s="4"/>
      <c r="EQ8" s="3"/>
      <c r="ER8" s="3"/>
      <c r="ES8" s="3"/>
      <c r="ET8" s="3"/>
      <c r="EU8" s="4"/>
      <c r="EV8" s="4"/>
      <c r="EW8" s="3"/>
      <c r="EX8" s="3"/>
      <c r="EY8" s="3"/>
      <c r="EZ8" s="3"/>
      <c r="FA8" s="3"/>
      <c r="FB8" s="3"/>
      <c r="FC8" s="3"/>
      <c r="FD8" s="3"/>
      <c r="FE8" s="6"/>
      <c r="FF8" s="3"/>
      <c r="FG8" s="3"/>
      <c r="FH8" s="6"/>
      <c r="FI8" s="3"/>
    </row>
    <row r="9" spans="1:165" x14ac:dyDescent="0.2">
      <c r="A9" s="2" t="s">
        <v>30</v>
      </c>
      <c r="B9" s="3" t="s">
        <v>31</v>
      </c>
      <c r="C9" s="4">
        <v>80387</v>
      </c>
      <c r="D9" s="4">
        <v>34715</v>
      </c>
      <c r="E9" s="5">
        <v>0</v>
      </c>
      <c r="F9" s="4">
        <v>39</v>
      </c>
      <c r="G9" s="4">
        <v>257145</v>
      </c>
      <c r="H9" s="3" t="s">
        <v>155</v>
      </c>
      <c r="I9" s="4">
        <v>46800</v>
      </c>
      <c r="J9" s="3" t="s">
        <v>156</v>
      </c>
      <c r="K9" s="4">
        <v>277</v>
      </c>
      <c r="L9" s="4">
        <v>107</v>
      </c>
      <c r="M9" s="4">
        <v>384</v>
      </c>
      <c r="N9" s="4">
        <v>69</v>
      </c>
      <c r="O9" s="4">
        <v>533</v>
      </c>
      <c r="P9" s="4">
        <v>102</v>
      </c>
      <c r="Q9" s="4">
        <v>0</v>
      </c>
      <c r="R9" s="4">
        <v>0</v>
      </c>
      <c r="S9" s="4">
        <v>1088</v>
      </c>
      <c r="T9" s="4">
        <v>6446</v>
      </c>
      <c r="U9" s="4">
        <v>1748</v>
      </c>
      <c r="V9" s="4">
        <v>8194</v>
      </c>
      <c r="W9" s="4">
        <v>1322</v>
      </c>
      <c r="X9" s="4">
        <v>5601</v>
      </c>
      <c r="Y9" s="4">
        <v>3549</v>
      </c>
      <c r="Z9" s="4">
        <v>0</v>
      </c>
      <c r="AA9" s="4">
        <v>0</v>
      </c>
      <c r="AB9" s="4">
        <v>18666</v>
      </c>
      <c r="AC9" s="4">
        <v>46</v>
      </c>
      <c r="AD9" s="4">
        <v>9</v>
      </c>
      <c r="AE9" s="4">
        <v>55</v>
      </c>
      <c r="AF9" s="4">
        <v>14</v>
      </c>
      <c r="AG9" s="4">
        <v>128</v>
      </c>
      <c r="AH9" s="4">
        <v>1</v>
      </c>
      <c r="AI9" s="4">
        <v>0</v>
      </c>
      <c r="AJ9" s="4">
        <v>0</v>
      </c>
      <c r="AK9" s="4">
        <v>198</v>
      </c>
      <c r="AL9" s="4">
        <v>477</v>
      </c>
      <c r="AM9" s="4">
        <v>94</v>
      </c>
      <c r="AN9" s="4">
        <v>571</v>
      </c>
      <c r="AO9" s="4">
        <v>123</v>
      </c>
      <c r="AP9" s="4">
        <v>942</v>
      </c>
      <c r="AQ9" s="4">
        <v>1</v>
      </c>
      <c r="AR9" s="4">
        <v>0</v>
      </c>
      <c r="AS9" s="4">
        <v>0</v>
      </c>
      <c r="AT9" s="4">
        <v>1637</v>
      </c>
      <c r="AU9" s="4">
        <v>1286</v>
      </c>
      <c r="AV9" s="4">
        <v>20303</v>
      </c>
      <c r="AW9" s="8">
        <v>82</v>
      </c>
      <c r="AX9" s="8">
        <v>43593</v>
      </c>
      <c r="AY9" s="8">
        <v>46116</v>
      </c>
      <c r="AZ9" s="8">
        <v>149000</v>
      </c>
      <c r="BA9" s="7" t="s">
        <v>17</v>
      </c>
      <c r="BB9" s="7" t="s">
        <v>17</v>
      </c>
      <c r="BC9" s="7">
        <v>13</v>
      </c>
      <c r="BD9" s="7">
        <v>2</v>
      </c>
      <c r="BE9" s="7" t="s">
        <v>17</v>
      </c>
      <c r="BF9" s="7" t="s">
        <v>17</v>
      </c>
      <c r="BG9" s="7" t="s">
        <v>17</v>
      </c>
      <c r="BH9" s="7">
        <v>176</v>
      </c>
      <c r="BI9" s="7">
        <v>7544</v>
      </c>
      <c r="BJ9" s="7" t="s">
        <v>17</v>
      </c>
      <c r="BK9" s="7" t="s">
        <v>17</v>
      </c>
      <c r="BL9" s="7" t="s">
        <v>17</v>
      </c>
      <c r="BM9" s="4"/>
      <c r="BN9" s="4"/>
      <c r="BO9" s="4"/>
      <c r="BP9" s="4"/>
      <c r="BQ9" s="4"/>
      <c r="BR9" s="4"/>
      <c r="BS9" s="4"/>
      <c r="BT9" s="4"/>
      <c r="BU9" s="4"/>
      <c r="BV9" s="4"/>
      <c r="BW9" s="4"/>
      <c r="BX9" s="4"/>
      <c r="BY9" s="4"/>
      <c r="BZ9" s="3"/>
      <c r="CA9" s="3"/>
      <c r="CB9" s="3"/>
      <c r="CC9" s="3"/>
      <c r="CD9" s="3"/>
      <c r="CE9" s="3"/>
      <c r="CF9" s="3"/>
      <c r="CG9" s="3"/>
      <c r="CH9" s="3"/>
      <c r="CI9" s="3"/>
      <c r="CJ9" s="4"/>
      <c r="CK9" s="4"/>
      <c r="CL9" s="4"/>
      <c r="CM9" s="4"/>
      <c r="CN9" s="4"/>
      <c r="CO9" s="4"/>
      <c r="CP9" s="4"/>
      <c r="CQ9" s="4"/>
      <c r="CR9" s="4"/>
      <c r="CS9" s="4"/>
      <c r="CT9" s="4"/>
      <c r="CU9" s="4"/>
      <c r="CV9" s="5"/>
      <c r="CW9" s="5"/>
      <c r="CX9" s="5"/>
      <c r="CY9" s="5"/>
      <c r="CZ9" s="5"/>
      <c r="DA9" s="3"/>
      <c r="DB9" s="5"/>
      <c r="DC9" s="5"/>
      <c r="DD9" s="5"/>
      <c r="DE9" s="5"/>
      <c r="DF9" s="5"/>
      <c r="DG9" s="5"/>
      <c r="DH9" s="3"/>
      <c r="DI9" s="5"/>
      <c r="DJ9" s="5"/>
      <c r="DK9" s="5"/>
      <c r="DL9" s="5"/>
      <c r="DM9" s="5"/>
      <c r="DN9" s="5"/>
      <c r="DO9" s="5"/>
      <c r="DP9" s="5"/>
      <c r="DQ9" s="5"/>
      <c r="DR9" s="5"/>
      <c r="DS9" s="5"/>
      <c r="DT9" s="5"/>
      <c r="DU9" s="3"/>
      <c r="DV9" s="5"/>
      <c r="DW9" s="5"/>
      <c r="DX9" s="5"/>
      <c r="DY9" s="5"/>
      <c r="DZ9" s="5"/>
      <c r="EA9" s="5"/>
      <c r="EB9" s="5"/>
      <c r="EC9" s="5"/>
      <c r="ED9" s="3"/>
      <c r="EE9" s="5"/>
      <c r="EF9" s="5"/>
      <c r="EG9" s="5"/>
      <c r="EH9" s="5"/>
      <c r="EI9" s="3"/>
      <c r="EJ9" s="3"/>
      <c r="EK9" s="3"/>
      <c r="EL9" s="3"/>
      <c r="EM9" s="3"/>
      <c r="EN9" s="3"/>
      <c r="EO9" s="4"/>
      <c r="EP9" s="4"/>
      <c r="EQ9" s="3"/>
      <c r="ER9" s="3"/>
      <c r="ES9" s="3"/>
      <c r="ET9" s="3"/>
      <c r="EU9" s="4"/>
      <c r="EV9" s="4"/>
      <c r="EW9" s="3"/>
      <c r="EX9" s="3"/>
      <c r="EY9" s="3"/>
      <c r="EZ9" s="3"/>
      <c r="FA9" s="5"/>
      <c r="FB9" s="3"/>
      <c r="FC9" s="4"/>
      <c r="FD9" s="3"/>
      <c r="FE9" s="6"/>
      <c r="FF9" s="3"/>
      <c r="FG9" s="3"/>
      <c r="FH9" s="6"/>
      <c r="FI9" s="3"/>
    </row>
    <row r="10" spans="1:165" x14ac:dyDescent="0.2">
      <c r="A10" s="2" t="s">
        <v>32</v>
      </c>
      <c r="B10" s="3" t="s">
        <v>33</v>
      </c>
      <c r="C10" s="4">
        <v>33506</v>
      </c>
      <c r="D10" s="4">
        <v>13192</v>
      </c>
      <c r="E10" s="5">
        <v>45</v>
      </c>
      <c r="F10" s="4">
        <v>41</v>
      </c>
      <c r="G10" s="4">
        <v>135604</v>
      </c>
      <c r="H10" s="3" t="s">
        <v>155</v>
      </c>
      <c r="I10" s="4">
        <v>11821</v>
      </c>
      <c r="J10" s="3" t="s">
        <v>155</v>
      </c>
      <c r="K10" s="4">
        <v>208</v>
      </c>
      <c r="L10" s="4">
        <v>50</v>
      </c>
      <c r="M10" s="4">
        <v>258</v>
      </c>
      <c r="N10" s="4">
        <v>33</v>
      </c>
      <c r="O10" s="4">
        <v>113</v>
      </c>
      <c r="P10" s="4">
        <v>1</v>
      </c>
      <c r="Q10" s="4">
        <v>0</v>
      </c>
      <c r="R10" s="4">
        <v>59</v>
      </c>
      <c r="S10" s="4">
        <v>464</v>
      </c>
      <c r="T10" s="4">
        <v>7034</v>
      </c>
      <c r="U10" s="4">
        <v>977</v>
      </c>
      <c r="V10" s="4">
        <v>8011</v>
      </c>
      <c r="W10" s="4">
        <v>4985</v>
      </c>
      <c r="X10" s="4">
        <v>1111</v>
      </c>
      <c r="Y10" s="4">
        <v>189</v>
      </c>
      <c r="Z10" s="4">
        <v>0</v>
      </c>
      <c r="AA10" s="4">
        <v>1503</v>
      </c>
      <c r="AB10" s="4">
        <v>15799</v>
      </c>
      <c r="AC10" s="4">
        <v>68</v>
      </c>
      <c r="AD10" s="4">
        <v>15</v>
      </c>
      <c r="AE10" s="4">
        <v>83</v>
      </c>
      <c r="AF10" s="4">
        <v>44</v>
      </c>
      <c r="AG10" s="4">
        <v>4</v>
      </c>
      <c r="AH10" s="4">
        <v>0</v>
      </c>
      <c r="AI10" s="4">
        <v>0</v>
      </c>
      <c r="AJ10" s="4">
        <v>0</v>
      </c>
      <c r="AK10" s="4">
        <v>131</v>
      </c>
      <c r="AL10" s="4">
        <v>1572</v>
      </c>
      <c r="AM10" s="4">
        <v>246</v>
      </c>
      <c r="AN10" s="4">
        <v>1818</v>
      </c>
      <c r="AO10" s="4">
        <v>6131</v>
      </c>
      <c r="AP10" s="4">
        <v>88</v>
      </c>
      <c r="AQ10" s="4">
        <v>0</v>
      </c>
      <c r="AR10" s="4">
        <v>0</v>
      </c>
      <c r="AS10" s="4">
        <v>0</v>
      </c>
      <c r="AT10" s="4">
        <v>8037</v>
      </c>
      <c r="AU10" s="4">
        <v>595</v>
      </c>
      <c r="AV10" s="4">
        <v>23836</v>
      </c>
      <c r="AW10" s="2">
        <v>27</v>
      </c>
      <c r="AX10" s="2">
        <v>14056</v>
      </c>
      <c r="AY10" s="2">
        <v>19051</v>
      </c>
      <c r="AZ10" s="2">
        <v>153274</v>
      </c>
      <c r="BA10" s="7" t="s">
        <v>17</v>
      </c>
      <c r="BB10" s="7" t="s">
        <v>17</v>
      </c>
      <c r="BC10" s="7">
        <v>11</v>
      </c>
      <c r="BD10" s="7">
        <v>4</v>
      </c>
      <c r="BE10" s="7" t="s">
        <v>17</v>
      </c>
      <c r="BF10" s="7" t="s">
        <v>17</v>
      </c>
      <c r="BG10" s="7" t="s">
        <v>17</v>
      </c>
      <c r="BH10" s="7">
        <v>84</v>
      </c>
      <c r="BI10" s="7">
        <v>2122</v>
      </c>
      <c r="BJ10" s="7" t="s">
        <v>17</v>
      </c>
      <c r="BK10" s="7" t="s">
        <v>20</v>
      </c>
      <c r="BL10" s="7" t="s">
        <v>20</v>
      </c>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5"/>
      <c r="CW10" s="5"/>
      <c r="CX10" s="5"/>
      <c r="CY10" s="5"/>
      <c r="CZ10" s="5"/>
      <c r="DA10" s="3"/>
      <c r="DB10" s="5"/>
      <c r="DC10" s="5"/>
      <c r="DD10" s="5"/>
      <c r="DE10" s="5"/>
      <c r="DF10" s="5"/>
      <c r="DG10" s="5"/>
      <c r="DH10" s="3"/>
      <c r="DI10" s="5"/>
      <c r="DJ10" s="5"/>
      <c r="DK10" s="5"/>
      <c r="DL10" s="5"/>
      <c r="DM10" s="5"/>
      <c r="DN10" s="5"/>
      <c r="DO10" s="5"/>
      <c r="DP10" s="5"/>
      <c r="DQ10" s="5"/>
      <c r="DR10" s="5"/>
      <c r="DS10" s="5"/>
      <c r="DT10" s="5"/>
      <c r="DU10" s="3"/>
      <c r="DV10" s="5"/>
      <c r="DW10" s="5"/>
      <c r="DX10" s="5"/>
      <c r="DY10" s="5"/>
      <c r="DZ10" s="5"/>
      <c r="EA10" s="5"/>
      <c r="EB10" s="5"/>
      <c r="EC10" s="5"/>
      <c r="ED10" s="3"/>
      <c r="EE10" s="5"/>
      <c r="EF10" s="5"/>
      <c r="EG10" s="5"/>
      <c r="EH10" s="5"/>
      <c r="EI10" s="3"/>
      <c r="EJ10" s="3"/>
      <c r="EK10" s="3"/>
      <c r="EL10" s="3"/>
      <c r="EM10" s="3"/>
      <c r="EN10" s="3"/>
      <c r="EO10" s="4"/>
      <c r="EP10" s="4"/>
      <c r="EQ10" s="3"/>
      <c r="ER10" s="3"/>
      <c r="ES10" s="3"/>
      <c r="ET10" s="3"/>
      <c r="EU10" s="4"/>
      <c r="EV10" s="4"/>
      <c r="EW10" s="3"/>
      <c r="EX10" s="3"/>
      <c r="EY10" s="3"/>
      <c r="EZ10" s="3"/>
      <c r="FA10" s="3"/>
      <c r="FB10" s="3"/>
      <c r="FC10" s="4"/>
      <c r="FD10" s="3"/>
      <c r="FE10" s="6"/>
      <c r="FF10" s="3"/>
      <c r="FG10" s="3"/>
      <c r="FH10" s="6"/>
      <c r="FI10" s="3"/>
    </row>
    <row r="11" spans="1:165" x14ac:dyDescent="0.2">
      <c r="A11" s="2" t="s">
        <v>34</v>
      </c>
      <c r="B11" s="3" t="s">
        <v>35</v>
      </c>
      <c r="C11" s="4">
        <v>13146</v>
      </c>
      <c r="D11" s="4">
        <v>6763</v>
      </c>
      <c r="E11" s="5">
        <v>0</v>
      </c>
      <c r="F11" s="4">
        <v>37</v>
      </c>
      <c r="G11" s="4">
        <v>59841</v>
      </c>
      <c r="H11" s="3" t="s">
        <v>155</v>
      </c>
      <c r="I11" s="4">
        <v>9662</v>
      </c>
      <c r="J11" s="3" t="s">
        <v>155</v>
      </c>
      <c r="K11" s="4">
        <v>101</v>
      </c>
      <c r="L11" s="4">
        <v>4</v>
      </c>
      <c r="M11" s="4">
        <v>105</v>
      </c>
      <c r="N11" s="4">
        <v>25</v>
      </c>
      <c r="O11" s="4">
        <v>98</v>
      </c>
      <c r="P11" s="4">
        <v>11</v>
      </c>
      <c r="Q11" s="4">
        <v>0</v>
      </c>
      <c r="R11" s="4">
        <v>5</v>
      </c>
      <c r="S11" s="4">
        <v>244</v>
      </c>
      <c r="T11" s="4">
        <v>1989</v>
      </c>
      <c r="U11" s="4">
        <v>39</v>
      </c>
      <c r="V11" s="4">
        <v>2028</v>
      </c>
      <c r="W11" s="4">
        <v>260</v>
      </c>
      <c r="X11" s="4">
        <v>1337</v>
      </c>
      <c r="Y11" s="4">
        <v>573</v>
      </c>
      <c r="Z11" s="4">
        <v>0</v>
      </c>
      <c r="AA11" s="4">
        <v>725</v>
      </c>
      <c r="AB11" s="4">
        <v>4923</v>
      </c>
      <c r="AC11" s="4">
        <v>0</v>
      </c>
      <c r="AD11" s="4">
        <v>1</v>
      </c>
      <c r="AE11" s="4">
        <v>1</v>
      </c>
      <c r="AF11" s="4">
        <v>0</v>
      </c>
      <c r="AG11" s="4">
        <v>13</v>
      </c>
      <c r="AH11" s="4">
        <v>42</v>
      </c>
      <c r="AI11" s="4">
        <v>0</v>
      </c>
      <c r="AJ11" s="4">
        <v>0</v>
      </c>
      <c r="AK11" s="4">
        <v>56</v>
      </c>
      <c r="AL11" s="4">
        <v>0</v>
      </c>
      <c r="AM11" s="4">
        <v>25</v>
      </c>
      <c r="AN11" s="4">
        <v>25</v>
      </c>
      <c r="AO11" s="4">
        <v>0</v>
      </c>
      <c r="AP11" s="4">
        <v>260</v>
      </c>
      <c r="AQ11" s="4">
        <v>831</v>
      </c>
      <c r="AR11" s="4">
        <v>0</v>
      </c>
      <c r="AS11" s="4">
        <v>0</v>
      </c>
      <c r="AT11" s="4">
        <v>1116</v>
      </c>
      <c r="AU11" s="4">
        <v>300</v>
      </c>
      <c r="AV11" s="4">
        <v>6039</v>
      </c>
      <c r="AW11" s="2">
        <v>17</v>
      </c>
      <c r="AX11" s="2">
        <v>19980</v>
      </c>
      <c r="AY11" s="2">
        <v>6064</v>
      </c>
      <c r="AZ11" s="2">
        <v>42795</v>
      </c>
      <c r="BA11" s="7" t="s">
        <v>17</v>
      </c>
      <c r="BB11" s="7" t="s">
        <v>17</v>
      </c>
      <c r="BC11" s="7">
        <v>15</v>
      </c>
      <c r="BD11" s="7">
        <v>0</v>
      </c>
      <c r="BE11" s="7" t="s">
        <v>17</v>
      </c>
      <c r="BF11" s="7" t="s">
        <v>17</v>
      </c>
      <c r="BG11" s="7" t="s">
        <v>17</v>
      </c>
      <c r="BH11" s="7">
        <v>42</v>
      </c>
      <c r="BI11" s="7">
        <v>920</v>
      </c>
      <c r="BJ11" s="7" t="s">
        <v>17</v>
      </c>
      <c r="BK11" s="7" t="s">
        <v>20</v>
      </c>
      <c r="BL11" s="7" t="s">
        <v>20</v>
      </c>
      <c r="BM11" s="4"/>
      <c r="BN11" s="4"/>
      <c r="BO11" s="4"/>
      <c r="BP11" s="4"/>
      <c r="BQ11" s="4"/>
      <c r="BR11" s="4"/>
      <c r="BS11" s="4"/>
      <c r="BT11" s="4"/>
      <c r="BU11" s="4"/>
      <c r="BV11" s="4"/>
      <c r="BW11" s="4"/>
      <c r="BX11" s="4"/>
      <c r="BY11" s="4"/>
      <c r="BZ11" s="4"/>
      <c r="CA11" s="4"/>
      <c r="CB11" s="4"/>
      <c r="CC11" s="4"/>
      <c r="CD11" s="4"/>
      <c r="CE11" s="4"/>
      <c r="CF11" s="4"/>
      <c r="CG11" s="4"/>
      <c r="CH11" s="4"/>
      <c r="CI11" s="4"/>
      <c r="CJ11" s="3"/>
      <c r="CK11" s="3"/>
      <c r="CL11" s="3"/>
      <c r="CM11" s="3"/>
      <c r="CN11" s="3"/>
      <c r="CO11" s="3"/>
      <c r="CP11" s="3"/>
      <c r="CQ11" s="3"/>
      <c r="CR11" s="4"/>
      <c r="CS11" s="4"/>
      <c r="CT11" s="4"/>
      <c r="CU11" s="4"/>
      <c r="CV11" s="5"/>
      <c r="CW11" s="5"/>
      <c r="CX11" s="5"/>
      <c r="CY11" s="5"/>
      <c r="CZ11" s="5"/>
      <c r="DA11" s="3"/>
      <c r="DB11" s="5"/>
      <c r="DC11" s="5"/>
      <c r="DD11" s="5"/>
      <c r="DE11" s="5"/>
      <c r="DF11" s="5"/>
      <c r="DG11" s="5"/>
      <c r="DH11" s="3"/>
      <c r="DI11" s="5"/>
      <c r="DJ11" s="5"/>
      <c r="DK11" s="5"/>
      <c r="DL11" s="5"/>
      <c r="DM11" s="5"/>
      <c r="DN11" s="5"/>
      <c r="DO11" s="5"/>
      <c r="DP11" s="5"/>
      <c r="DQ11" s="5"/>
      <c r="DR11" s="5"/>
      <c r="DS11" s="5"/>
      <c r="DT11" s="5"/>
      <c r="DU11" s="3"/>
      <c r="DV11" s="5"/>
      <c r="DW11" s="5"/>
      <c r="DX11" s="5"/>
      <c r="DY11" s="5"/>
      <c r="DZ11" s="5"/>
      <c r="EA11" s="5"/>
      <c r="EB11" s="5"/>
      <c r="EC11" s="5"/>
      <c r="ED11" s="3"/>
      <c r="EE11" s="5"/>
      <c r="EF11" s="5"/>
      <c r="EG11" s="5"/>
      <c r="EH11" s="5"/>
      <c r="EI11" s="3"/>
      <c r="EJ11" s="3"/>
      <c r="EK11" s="3"/>
      <c r="EL11" s="3"/>
      <c r="EM11" s="3"/>
      <c r="EN11" s="3"/>
      <c r="EO11" s="4"/>
      <c r="EP11" s="4"/>
      <c r="EQ11" s="3"/>
      <c r="ER11" s="3"/>
      <c r="ES11" s="3"/>
      <c r="ET11" s="3"/>
      <c r="EU11" s="4"/>
      <c r="EV11" s="4"/>
      <c r="EW11" s="3"/>
      <c r="EX11" s="3"/>
      <c r="EY11" s="3"/>
      <c r="EZ11" s="3"/>
      <c r="FA11" s="3"/>
      <c r="FB11" s="3"/>
      <c r="FC11" s="3"/>
      <c r="FD11" s="3"/>
      <c r="FE11" s="6"/>
      <c r="FF11" s="3"/>
      <c r="FG11" s="3"/>
      <c r="FH11" s="6"/>
      <c r="FI11" s="3"/>
    </row>
    <row r="12" spans="1:165" x14ac:dyDescent="0.2">
      <c r="A12" s="2" t="s">
        <v>36</v>
      </c>
      <c r="B12" s="3" t="s">
        <v>37</v>
      </c>
      <c r="C12" s="4">
        <v>47037</v>
      </c>
      <c r="D12" s="4">
        <v>16878</v>
      </c>
      <c r="E12" s="5">
        <v>25</v>
      </c>
      <c r="F12" s="4">
        <v>37</v>
      </c>
      <c r="G12" s="4">
        <v>139966</v>
      </c>
      <c r="H12" s="3" t="s">
        <v>155</v>
      </c>
      <c r="I12" s="4">
        <v>6246</v>
      </c>
      <c r="J12" s="3" t="s">
        <v>155</v>
      </c>
      <c r="K12" s="4">
        <v>78</v>
      </c>
      <c r="L12" s="4">
        <v>162</v>
      </c>
      <c r="M12" s="4">
        <v>240</v>
      </c>
      <c r="N12" s="4">
        <v>33</v>
      </c>
      <c r="O12" s="4">
        <v>216</v>
      </c>
      <c r="P12" s="4">
        <v>63</v>
      </c>
      <c r="Q12" s="4">
        <v>0</v>
      </c>
      <c r="R12" s="4">
        <v>0</v>
      </c>
      <c r="S12" s="4">
        <v>552</v>
      </c>
      <c r="T12" s="4">
        <v>1342</v>
      </c>
      <c r="U12" s="4">
        <v>2116</v>
      </c>
      <c r="V12" s="4">
        <v>3458</v>
      </c>
      <c r="W12" s="4">
        <v>122</v>
      </c>
      <c r="X12" s="4">
        <v>6804</v>
      </c>
      <c r="Y12" s="4">
        <v>3481</v>
      </c>
      <c r="Z12" s="4">
        <v>0</v>
      </c>
      <c r="AA12" s="4">
        <v>0</v>
      </c>
      <c r="AB12" s="4">
        <v>13865</v>
      </c>
      <c r="AC12" s="4">
        <v>0</v>
      </c>
      <c r="AD12" s="4">
        <v>9</v>
      </c>
      <c r="AE12" s="4">
        <v>9</v>
      </c>
      <c r="AF12" s="4">
        <v>0</v>
      </c>
      <c r="AG12" s="4">
        <v>35</v>
      </c>
      <c r="AH12" s="4">
        <v>0</v>
      </c>
      <c r="AI12" s="4">
        <v>0</v>
      </c>
      <c r="AJ12" s="4">
        <v>2</v>
      </c>
      <c r="AK12" s="4">
        <v>46</v>
      </c>
      <c r="AL12" s="4">
        <v>0</v>
      </c>
      <c r="AM12" s="4">
        <v>59</v>
      </c>
      <c r="AN12" s="4">
        <v>59</v>
      </c>
      <c r="AO12" s="4">
        <v>0</v>
      </c>
      <c r="AP12" s="4">
        <v>495</v>
      </c>
      <c r="AQ12" s="4">
        <v>0</v>
      </c>
      <c r="AR12" s="4">
        <v>0</v>
      </c>
      <c r="AS12" s="4">
        <v>2</v>
      </c>
      <c r="AT12" s="4">
        <v>556</v>
      </c>
      <c r="AU12" s="4">
        <v>598</v>
      </c>
      <c r="AV12" s="4">
        <v>14421</v>
      </c>
      <c r="AW12" s="2">
        <v>45</v>
      </c>
      <c r="AX12" s="2">
        <v>29358</v>
      </c>
      <c r="AY12" s="2">
        <v>15143</v>
      </c>
      <c r="AZ12" s="2" t="s">
        <v>157</v>
      </c>
      <c r="BA12" s="7" t="s">
        <v>20</v>
      </c>
      <c r="BB12" s="7" t="s">
        <v>17</v>
      </c>
      <c r="BC12" s="7">
        <v>15</v>
      </c>
      <c r="BD12" s="7">
        <v>0</v>
      </c>
      <c r="BE12" s="7" t="s">
        <v>17</v>
      </c>
      <c r="BF12" s="7" t="s">
        <v>17</v>
      </c>
      <c r="BG12" s="7" t="s">
        <v>17</v>
      </c>
      <c r="BH12" s="7">
        <v>41</v>
      </c>
      <c r="BI12" s="7">
        <v>3644</v>
      </c>
      <c r="BJ12" s="7" t="s">
        <v>20</v>
      </c>
      <c r="BK12" s="7" t="s">
        <v>20</v>
      </c>
      <c r="BL12" s="7" t="s">
        <v>17</v>
      </c>
      <c r="BM12" s="4"/>
      <c r="BN12" s="4"/>
      <c r="BO12" s="4"/>
      <c r="BP12" s="3"/>
      <c r="BQ12" s="3"/>
      <c r="BR12" s="3"/>
      <c r="BS12" s="3"/>
      <c r="BT12" s="3"/>
      <c r="BU12" s="3"/>
      <c r="BV12" s="3"/>
      <c r="BW12" s="3"/>
      <c r="BX12" s="3"/>
      <c r="BY12" s="3"/>
      <c r="BZ12" s="3"/>
      <c r="CA12" s="3"/>
      <c r="CB12" s="3"/>
      <c r="CC12" s="3"/>
      <c r="CD12" s="3"/>
      <c r="CE12" s="3"/>
      <c r="CF12" s="3"/>
      <c r="CG12" s="3"/>
      <c r="CH12" s="3"/>
      <c r="CI12" s="3"/>
      <c r="CJ12" s="4"/>
      <c r="CK12" s="4"/>
      <c r="CL12" s="4"/>
      <c r="CM12" s="4"/>
      <c r="CN12" s="4"/>
      <c r="CO12" s="4"/>
      <c r="CP12" s="4"/>
      <c r="CQ12" s="4"/>
      <c r="CR12" s="4"/>
      <c r="CS12" s="4"/>
      <c r="CT12" s="4"/>
      <c r="CU12" s="4"/>
      <c r="CV12" s="5"/>
      <c r="CW12" s="5"/>
      <c r="CX12" s="5"/>
      <c r="CY12" s="5"/>
      <c r="CZ12" s="5"/>
      <c r="DA12" s="3"/>
      <c r="DB12" s="5"/>
      <c r="DC12" s="5"/>
      <c r="DD12" s="5"/>
      <c r="DE12" s="5"/>
      <c r="DF12" s="5"/>
      <c r="DG12" s="5"/>
      <c r="DH12" s="3"/>
      <c r="DI12" s="5"/>
      <c r="DJ12" s="5"/>
      <c r="DK12" s="5"/>
      <c r="DL12" s="5"/>
      <c r="DM12" s="5"/>
      <c r="DN12" s="5"/>
      <c r="DO12" s="5"/>
      <c r="DP12" s="5"/>
      <c r="DQ12" s="5"/>
      <c r="DR12" s="5"/>
      <c r="DS12" s="5"/>
      <c r="DT12" s="5"/>
      <c r="DU12" s="3"/>
      <c r="DV12" s="5"/>
      <c r="DW12" s="5"/>
      <c r="DX12" s="5"/>
      <c r="DY12" s="5"/>
      <c r="DZ12" s="5"/>
      <c r="EA12" s="5"/>
      <c r="EB12" s="5"/>
      <c r="EC12" s="5"/>
      <c r="ED12" s="3"/>
      <c r="EE12" s="5"/>
      <c r="EF12" s="5"/>
      <c r="EG12" s="5"/>
      <c r="EH12" s="5"/>
      <c r="EI12" s="3"/>
      <c r="EJ12" s="3"/>
      <c r="EK12" s="3"/>
      <c r="EL12" s="3"/>
      <c r="EM12" s="3"/>
      <c r="EN12" s="3"/>
      <c r="EO12" s="4"/>
      <c r="EP12" s="4"/>
      <c r="EQ12" s="3"/>
      <c r="ER12" s="3"/>
      <c r="ES12" s="3"/>
      <c r="ET12" s="3"/>
      <c r="EU12" s="4"/>
      <c r="EV12" s="4"/>
      <c r="EW12" s="3"/>
      <c r="EX12" s="3"/>
      <c r="EY12" s="3"/>
      <c r="EZ12" s="3"/>
      <c r="FA12" s="3"/>
      <c r="FB12" s="3"/>
      <c r="FC12" s="3"/>
      <c r="FD12" s="3"/>
      <c r="FE12" s="6"/>
      <c r="FF12" s="3"/>
      <c r="FG12" s="3"/>
      <c r="FH12" s="6"/>
      <c r="FI12" s="3"/>
    </row>
    <row r="13" spans="1:165" x14ac:dyDescent="0.2">
      <c r="A13" s="2" t="s">
        <v>38</v>
      </c>
      <c r="B13" s="3" t="s">
        <v>39</v>
      </c>
      <c r="C13" s="4">
        <v>6425</v>
      </c>
      <c r="D13" s="4">
        <v>1870</v>
      </c>
      <c r="E13" s="12">
        <v>125</v>
      </c>
      <c r="F13" s="4">
        <v>37</v>
      </c>
      <c r="G13" s="4">
        <v>18200</v>
      </c>
      <c r="H13" s="3" t="s">
        <v>156</v>
      </c>
      <c r="I13" s="4">
        <v>250</v>
      </c>
      <c r="J13" s="3" t="s">
        <v>156</v>
      </c>
      <c r="K13" s="4">
        <v>72</v>
      </c>
      <c r="L13" s="4">
        <v>28</v>
      </c>
      <c r="M13" s="4">
        <v>100</v>
      </c>
      <c r="N13" s="4">
        <v>8</v>
      </c>
      <c r="O13" s="4">
        <v>50</v>
      </c>
      <c r="P13" s="4">
        <v>24</v>
      </c>
      <c r="Q13" s="4">
        <v>0</v>
      </c>
      <c r="R13" s="4">
        <v>0</v>
      </c>
      <c r="S13" s="4">
        <v>182</v>
      </c>
      <c r="T13" s="4">
        <v>1279</v>
      </c>
      <c r="U13" s="4">
        <v>811</v>
      </c>
      <c r="V13" s="4">
        <v>2090</v>
      </c>
      <c r="W13" s="4">
        <v>82</v>
      </c>
      <c r="X13" s="4">
        <v>375</v>
      </c>
      <c r="Y13" s="4">
        <v>1446</v>
      </c>
      <c r="Z13" s="4">
        <v>0</v>
      </c>
      <c r="AA13" s="4">
        <v>0</v>
      </c>
      <c r="AB13" s="4">
        <v>3993</v>
      </c>
      <c r="AC13" s="4">
        <v>33</v>
      </c>
      <c r="AD13" s="4">
        <v>19</v>
      </c>
      <c r="AE13" s="4">
        <v>52</v>
      </c>
      <c r="AF13" s="4">
        <v>3</v>
      </c>
      <c r="AG13" s="4">
        <v>9</v>
      </c>
      <c r="AH13" s="4">
        <v>1</v>
      </c>
      <c r="AI13" s="4">
        <v>0</v>
      </c>
      <c r="AJ13" s="4">
        <v>0</v>
      </c>
      <c r="AK13" s="4">
        <v>65</v>
      </c>
      <c r="AL13" s="4">
        <v>137</v>
      </c>
      <c r="AM13" s="4">
        <v>121</v>
      </c>
      <c r="AN13" s="4">
        <v>258</v>
      </c>
      <c r="AO13" s="4">
        <v>8</v>
      </c>
      <c r="AP13" s="4">
        <v>54</v>
      </c>
      <c r="AQ13" s="4">
        <v>72</v>
      </c>
      <c r="AR13" s="4">
        <v>0</v>
      </c>
      <c r="AS13" s="4">
        <v>0</v>
      </c>
      <c r="AT13" s="4">
        <v>392</v>
      </c>
      <c r="AU13" s="4">
        <v>247</v>
      </c>
      <c r="AV13" s="4">
        <v>4385</v>
      </c>
      <c r="AW13" s="2">
        <v>6</v>
      </c>
      <c r="AX13" s="2">
        <v>1148</v>
      </c>
      <c r="AY13" s="2">
        <v>3650</v>
      </c>
      <c r="AZ13" s="2">
        <v>27763</v>
      </c>
      <c r="BA13" s="7" t="s">
        <v>20</v>
      </c>
      <c r="BB13" s="7" t="s">
        <v>17</v>
      </c>
      <c r="BC13" s="7">
        <v>15</v>
      </c>
      <c r="BD13" s="7">
        <v>5</v>
      </c>
      <c r="BE13" s="7" t="s">
        <v>17</v>
      </c>
      <c r="BF13" s="7" t="s">
        <v>20</v>
      </c>
      <c r="BG13" s="7" t="s">
        <v>17</v>
      </c>
      <c r="BH13" s="7">
        <v>37</v>
      </c>
      <c r="BI13" s="7">
        <v>1497</v>
      </c>
      <c r="BJ13" s="7" t="s">
        <v>17</v>
      </c>
      <c r="BK13" s="7" t="s">
        <v>20</v>
      </c>
      <c r="BL13" s="7" t="s">
        <v>20</v>
      </c>
      <c r="BM13" s="4"/>
      <c r="BN13" s="4"/>
      <c r="BO13" s="4"/>
      <c r="BP13" s="4"/>
      <c r="BQ13" s="4"/>
      <c r="BR13" s="4"/>
      <c r="BS13" s="4"/>
      <c r="BT13" s="4"/>
      <c r="BU13" s="4"/>
      <c r="BV13" s="4"/>
      <c r="BW13" s="4"/>
      <c r="BX13" s="4"/>
      <c r="BY13" s="4"/>
      <c r="BZ13" s="3"/>
      <c r="CA13" s="3"/>
      <c r="CB13" s="3"/>
      <c r="CC13" s="3"/>
      <c r="CD13" s="3"/>
      <c r="CE13" s="3"/>
      <c r="CF13" s="3"/>
      <c r="CG13" s="3"/>
      <c r="CH13" s="3"/>
      <c r="CI13" s="3"/>
      <c r="CJ13" s="4"/>
      <c r="CK13" s="4"/>
      <c r="CL13" s="4"/>
      <c r="CM13" s="4"/>
      <c r="CN13" s="4"/>
      <c r="CO13" s="4"/>
      <c r="CP13" s="4"/>
      <c r="CQ13" s="4"/>
      <c r="CR13" s="4"/>
      <c r="CS13" s="4"/>
      <c r="CT13" s="4"/>
      <c r="CU13" s="3"/>
      <c r="CV13" s="5"/>
      <c r="CW13" s="5"/>
      <c r="CX13" s="5"/>
      <c r="CY13" s="5"/>
      <c r="CZ13" s="5"/>
      <c r="DA13" s="3"/>
      <c r="DB13" s="5"/>
      <c r="DC13" s="5"/>
      <c r="DD13" s="5"/>
      <c r="DE13" s="5"/>
      <c r="DF13" s="5"/>
      <c r="DG13" s="5"/>
      <c r="DH13" s="3"/>
      <c r="DI13" s="5"/>
      <c r="DJ13" s="5"/>
      <c r="DK13" s="5"/>
      <c r="DL13" s="5"/>
      <c r="DM13" s="5"/>
      <c r="DN13" s="5"/>
      <c r="DO13" s="5"/>
      <c r="DP13" s="5"/>
      <c r="DQ13" s="5"/>
      <c r="DR13" s="5"/>
      <c r="DS13" s="5"/>
      <c r="DT13" s="5"/>
      <c r="DU13" s="3"/>
      <c r="DV13" s="5"/>
      <c r="DW13" s="5"/>
      <c r="DX13" s="5"/>
      <c r="DY13" s="5"/>
      <c r="DZ13" s="5"/>
      <c r="EA13" s="5"/>
      <c r="EB13" s="5"/>
      <c r="EC13" s="5"/>
      <c r="ED13" s="3"/>
      <c r="EE13" s="5"/>
      <c r="EF13" s="5"/>
      <c r="EG13" s="5"/>
      <c r="EH13" s="5"/>
      <c r="EI13" s="3"/>
      <c r="EJ13" s="3"/>
      <c r="EK13" s="3"/>
      <c r="EL13" s="3"/>
      <c r="EM13" s="3"/>
      <c r="EN13" s="3"/>
      <c r="EO13" s="4"/>
      <c r="EP13" s="4"/>
      <c r="EQ13" s="3"/>
      <c r="ER13" s="3"/>
      <c r="ES13" s="3"/>
      <c r="ET13" s="3"/>
      <c r="EU13" s="4"/>
      <c r="EV13" s="4"/>
      <c r="EW13" s="3"/>
      <c r="EX13" s="3"/>
      <c r="EY13" s="3"/>
      <c r="EZ13" s="3"/>
      <c r="FA13" s="5"/>
      <c r="FB13" s="3"/>
      <c r="FC13" s="4"/>
      <c r="FD13" s="3"/>
      <c r="FE13" s="6"/>
      <c r="FF13" s="3"/>
      <c r="FG13" s="3"/>
      <c r="FH13" s="6"/>
      <c r="FI13" s="3"/>
    </row>
    <row r="14" spans="1:165" x14ac:dyDescent="0.2">
      <c r="A14" s="2" t="s">
        <v>40</v>
      </c>
      <c r="B14" s="3" t="s">
        <v>41</v>
      </c>
      <c r="C14" s="4">
        <v>4606</v>
      </c>
      <c r="D14" s="4">
        <v>1054</v>
      </c>
      <c r="E14" s="12">
        <v>25</v>
      </c>
      <c r="F14" s="4">
        <v>36</v>
      </c>
      <c r="G14" s="4">
        <v>8218</v>
      </c>
      <c r="H14" s="3" t="s">
        <v>155</v>
      </c>
      <c r="I14" s="4">
        <v>370</v>
      </c>
      <c r="J14" s="3" t="s">
        <v>156</v>
      </c>
      <c r="K14" s="4">
        <v>47</v>
      </c>
      <c r="L14" s="4">
        <v>31</v>
      </c>
      <c r="M14" s="4">
        <v>78</v>
      </c>
      <c r="N14" s="4">
        <v>5</v>
      </c>
      <c r="O14" s="4">
        <v>81</v>
      </c>
      <c r="P14" s="4">
        <v>8</v>
      </c>
      <c r="Q14" s="4">
        <v>0</v>
      </c>
      <c r="R14" s="4">
        <v>3</v>
      </c>
      <c r="S14" s="4">
        <v>175</v>
      </c>
      <c r="T14" s="4">
        <v>551</v>
      </c>
      <c r="U14" s="4">
        <v>558</v>
      </c>
      <c r="V14" s="4">
        <v>1109</v>
      </c>
      <c r="W14" s="4">
        <v>70</v>
      </c>
      <c r="X14" s="4">
        <v>637</v>
      </c>
      <c r="Y14" s="4">
        <v>112</v>
      </c>
      <c r="Z14" s="4">
        <v>0</v>
      </c>
      <c r="AA14" s="4">
        <v>265</v>
      </c>
      <c r="AB14" s="4">
        <v>2193</v>
      </c>
      <c r="AC14" s="4">
        <v>13</v>
      </c>
      <c r="AD14" s="4">
        <v>82</v>
      </c>
      <c r="AE14" s="4">
        <v>95</v>
      </c>
      <c r="AF14" s="4">
        <v>0</v>
      </c>
      <c r="AG14" s="4">
        <v>18</v>
      </c>
      <c r="AH14" s="4">
        <v>0</v>
      </c>
      <c r="AI14" s="4">
        <v>0</v>
      </c>
      <c r="AJ14" s="4">
        <v>0</v>
      </c>
      <c r="AK14" s="4">
        <v>113</v>
      </c>
      <c r="AL14" s="4">
        <v>94</v>
      </c>
      <c r="AM14" s="4">
        <v>2140</v>
      </c>
      <c r="AN14" s="4">
        <v>2234</v>
      </c>
      <c r="AO14" s="4">
        <v>0</v>
      </c>
      <c r="AP14" s="4">
        <v>133</v>
      </c>
      <c r="AQ14" s="4">
        <v>0</v>
      </c>
      <c r="AR14" s="4">
        <v>0</v>
      </c>
      <c r="AS14" s="4">
        <v>0</v>
      </c>
      <c r="AT14" s="4">
        <v>2367</v>
      </c>
      <c r="AU14" s="4">
        <v>288</v>
      </c>
      <c r="AV14" s="4">
        <v>4560</v>
      </c>
      <c r="AW14" s="2">
        <v>24</v>
      </c>
      <c r="AX14" s="2">
        <v>2000</v>
      </c>
      <c r="AY14" s="2">
        <v>3653</v>
      </c>
      <c r="AZ14" s="2">
        <v>4839</v>
      </c>
      <c r="BA14" s="7" t="s">
        <v>17</v>
      </c>
      <c r="BB14" s="7" t="s">
        <v>17</v>
      </c>
      <c r="BC14" s="7">
        <v>16</v>
      </c>
      <c r="BD14" s="7">
        <v>0</v>
      </c>
      <c r="BE14" s="7" t="s">
        <v>17</v>
      </c>
      <c r="BF14" s="7" t="s">
        <v>17</v>
      </c>
      <c r="BG14" s="7" t="s">
        <v>20</v>
      </c>
      <c r="BH14" s="7">
        <v>0</v>
      </c>
      <c r="BI14" s="7">
        <v>0</v>
      </c>
      <c r="BJ14" s="7" t="s">
        <v>17</v>
      </c>
      <c r="BK14" s="7" t="s">
        <v>17</v>
      </c>
      <c r="BL14" s="7" t="s">
        <v>17</v>
      </c>
      <c r="BM14" s="4"/>
      <c r="BN14" s="4"/>
      <c r="BO14" s="4"/>
      <c r="BP14" s="4"/>
      <c r="BQ14" s="4"/>
      <c r="BR14" s="4"/>
      <c r="BS14" s="4"/>
      <c r="BT14" s="4"/>
      <c r="BU14" s="4"/>
      <c r="BV14" s="4"/>
      <c r="BW14" s="4"/>
      <c r="BX14" s="4"/>
      <c r="BY14" s="4"/>
      <c r="BZ14" s="3"/>
      <c r="CA14" s="3"/>
      <c r="CB14" s="3"/>
      <c r="CC14" s="3"/>
      <c r="CD14" s="3"/>
      <c r="CE14" s="3"/>
      <c r="CF14" s="3"/>
      <c r="CG14" s="3"/>
      <c r="CH14" s="3"/>
      <c r="CI14" s="3"/>
      <c r="CJ14" s="3"/>
      <c r="CK14" s="3"/>
      <c r="CL14" s="3"/>
      <c r="CM14" s="3"/>
      <c r="CN14" s="3"/>
      <c r="CO14" s="3"/>
      <c r="CP14" s="3"/>
      <c r="CQ14" s="3"/>
      <c r="CR14" s="4"/>
      <c r="CS14" s="4"/>
      <c r="CT14" s="4"/>
      <c r="CU14" s="3"/>
      <c r="CV14" s="5"/>
      <c r="CW14" s="5"/>
      <c r="CX14" s="5"/>
      <c r="CY14" s="5"/>
      <c r="CZ14" s="5"/>
      <c r="DA14" s="3"/>
      <c r="DB14" s="5"/>
      <c r="DC14" s="5"/>
      <c r="DD14" s="5"/>
      <c r="DE14" s="5"/>
      <c r="DF14" s="5"/>
      <c r="DG14" s="5"/>
      <c r="DH14" s="3"/>
      <c r="DI14" s="5"/>
      <c r="DJ14" s="5"/>
      <c r="DK14" s="5"/>
      <c r="DL14" s="5"/>
      <c r="DM14" s="5"/>
      <c r="DN14" s="5"/>
      <c r="DO14" s="5"/>
      <c r="DP14" s="5"/>
      <c r="DQ14" s="5"/>
      <c r="DR14" s="5"/>
      <c r="DS14" s="5"/>
      <c r="DT14" s="5"/>
      <c r="DU14" s="3"/>
      <c r="DV14" s="5"/>
      <c r="DW14" s="5"/>
      <c r="DX14" s="5"/>
      <c r="DY14" s="5"/>
      <c r="DZ14" s="5"/>
      <c r="EA14" s="5"/>
      <c r="EB14" s="5"/>
      <c r="EC14" s="5"/>
      <c r="ED14" s="3"/>
      <c r="EE14" s="5"/>
      <c r="EF14" s="5"/>
      <c r="EG14" s="5"/>
      <c r="EH14" s="5"/>
      <c r="EI14" s="3"/>
      <c r="EJ14" s="3"/>
      <c r="EK14" s="3"/>
      <c r="EL14" s="3"/>
      <c r="EM14" s="3"/>
      <c r="EN14" s="3"/>
      <c r="EO14" s="4"/>
      <c r="EP14" s="4"/>
      <c r="EQ14" s="3"/>
      <c r="ER14" s="3"/>
      <c r="ES14" s="3"/>
      <c r="ET14" s="3"/>
      <c r="EU14" s="4"/>
      <c r="EV14" s="4"/>
      <c r="EW14" s="3"/>
      <c r="EX14" s="3"/>
      <c r="EY14" s="3"/>
      <c r="EZ14" s="3"/>
      <c r="FA14" s="5"/>
      <c r="FB14" s="3"/>
      <c r="FC14" s="4"/>
      <c r="FD14" s="3"/>
      <c r="FE14" s="6"/>
      <c r="FF14" s="3"/>
      <c r="FG14" s="3"/>
      <c r="FH14" s="6"/>
      <c r="FI14" s="3"/>
    </row>
    <row r="15" spans="1:165" x14ac:dyDescent="0.2">
      <c r="A15" s="2" t="s">
        <v>42</v>
      </c>
      <c r="B15" s="3" t="s">
        <v>43</v>
      </c>
      <c r="C15" s="4">
        <v>4040</v>
      </c>
      <c r="D15" s="4">
        <v>1309</v>
      </c>
      <c r="E15" s="12">
        <v>115</v>
      </c>
      <c r="F15" s="4">
        <v>40</v>
      </c>
      <c r="G15" s="4">
        <v>13200</v>
      </c>
      <c r="H15" s="3" t="s">
        <v>156</v>
      </c>
      <c r="I15" s="4">
        <v>0</v>
      </c>
      <c r="J15" s="3" t="s">
        <v>156</v>
      </c>
      <c r="K15" s="4">
        <v>28</v>
      </c>
      <c r="L15" s="4">
        <v>53</v>
      </c>
      <c r="M15" s="4">
        <v>81</v>
      </c>
      <c r="N15" s="4">
        <v>6</v>
      </c>
      <c r="O15" s="4">
        <v>69</v>
      </c>
      <c r="P15" s="4">
        <v>7</v>
      </c>
      <c r="Q15" s="4">
        <v>10</v>
      </c>
      <c r="R15" s="4">
        <v>0</v>
      </c>
      <c r="S15" s="4">
        <v>173</v>
      </c>
      <c r="T15" s="4">
        <v>406</v>
      </c>
      <c r="U15" s="4">
        <v>634</v>
      </c>
      <c r="V15" s="4">
        <v>1040</v>
      </c>
      <c r="W15" s="4">
        <v>36</v>
      </c>
      <c r="X15" s="4">
        <v>755</v>
      </c>
      <c r="Y15" s="4">
        <v>1561</v>
      </c>
      <c r="Z15" s="4">
        <v>87</v>
      </c>
      <c r="AA15" s="4">
        <v>0</v>
      </c>
      <c r="AB15" s="4">
        <v>3479</v>
      </c>
      <c r="AC15" s="4">
        <v>6</v>
      </c>
      <c r="AD15" s="4">
        <v>0</v>
      </c>
      <c r="AE15" s="4">
        <v>6</v>
      </c>
      <c r="AF15" s="4">
        <v>0</v>
      </c>
      <c r="AG15" s="4">
        <v>0</v>
      </c>
      <c r="AH15" s="4">
        <v>0</v>
      </c>
      <c r="AI15" s="4">
        <v>0</v>
      </c>
      <c r="AJ15" s="4">
        <v>0</v>
      </c>
      <c r="AK15" s="4">
        <v>6</v>
      </c>
      <c r="AL15" s="4">
        <v>25</v>
      </c>
      <c r="AM15" s="4">
        <v>0</v>
      </c>
      <c r="AN15" s="4">
        <v>25</v>
      </c>
      <c r="AO15" s="4">
        <v>0</v>
      </c>
      <c r="AP15" s="4">
        <v>0</v>
      </c>
      <c r="AQ15" s="4">
        <v>0</v>
      </c>
      <c r="AR15" s="4">
        <v>0</v>
      </c>
      <c r="AS15" s="4">
        <v>0</v>
      </c>
      <c r="AT15" s="4">
        <v>25</v>
      </c>
      <c r="AU15" s="4">
        <v>179</v>
      </c>
      <c r="AV15" s="4">
        <v>3504</v>
      </c>
      <c r="AW15" s="2">
        <v>5</v>
      </c>
      <c r="AX15" s="2">
        <v>1582</v>
      </c>
      <c r="AY15" s="2">
        <v>4348</v>
      </c>
      <c r="AZ15" s="2">
        <v>13397</v>
      </c>
      <c r="BA15" s="7" t="s">
        <v>17</v>
      </c>
      <c r="BB15" s="7" t="s">
        <v>17</v>
      </c>
      <c r="BC15" s="7">
        <v>10</v>
      </c>
      <c r="BD15" s="7">
        <v>2</v>
      </c>
      <c r="BE15" s="7" t="s">
        <v>17</v>
      </c>
      <c r="BF15" s="7" t="s">
        <v>17</v>
      </c>
      <c r="BG15" s="7" t="s">
        <v>17</v>
      </c>
      <c r="BH15" s="7">
        <v>35</v>
      </c>
      <c r="BI15" s="7">
        <v>980</v>
      </c>
      <c r="BJ15" s="7" t="s">
        <v>17</v>
      </c>
      <c r="BK15" s="7" t="s">
        <v>17</v>
      </c>
      <c r="BL15" s="7" t="s">
        <v>20</v>
      </c>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5"/>
      <c r="CW15" s="5"/>
      <c r="CX15" s="5"/>
      <c r="CY15" s="5"/>
      <c r="CZ15" s="5"/>
      <c r="DA15" s="3"/>
      <c r="DB15" s="5"/>
      <c r="DC15" s="5"/>
      <c r="DD15" s="5"/>
      <c r="DE15" s="5"/>
      <c r="DF15" s="5"/>
      <c r="DG15" s="5"/>
      <c r="DH15" s="3"/>
      <c r="DI15" s="5"/>
      <c r="DJ15" s="5"/>
      <c r="DK15" s="5"/>
      <c r="DL15" s="5"/>
      <c r="DM15" s="5"/>
      <c r="DN15" s="5"/>
      <c r="DO15" s="5"/>
      <c r="DP15" s="5"/>
      <c r="DQ15" s="5"/>
      <c r="DR15" s="5"/>
      <c r="DS15" s="5"/>
      <c r="DT15" s="5"/>
      <c r="DU15" s="3"/>
      <c r="DV15" s="5"/>
      <c r="DW15" s="5"/>
      <c r="DX15" s="5"/>
      <c r="DY15" s="5"/>
      <c r="DZ15" s="5"/>
      <c r="EA15" s="5"/>
      <c r="EB15" s="5"/>
      <c r="EC15" s="5"/>
      <c r="ED15" s="3"/>
      <c r="EE15" s="5"/>
      <c r="EF15" s="5"/>
      <c r="EG15" s="5"/>
      <c r="EH15" s="5"/>
      <c r="EI15" s="3"/>
      <c r="EJ15" s="3"/>
      <c r="EK15" s="3"/>
      <c r="EL15" s="3"/>
      <c r="EM15" s="3"/>
      <c r="EN15" s="3"/>
      <c r="EO15" s="4"/>
      <c r="EP15" s="4"/>
      <c r="EQ15" s="3"/>
      <c r="ER15" s="3"/>
      <c r="ES15" s="3"/>
      <c r="ET15" s="3"/>
      <c r="EU15" s="4"/>
      <c r="EV15" s="4"/>
      <c r="EW15" s="3"/>
      <c r="EX15" s="3"/>
      <c r="EY15" s="3"/>
      <c r="EZ15" s="3"/>
      <c r="FA15" s="5"/>
      <c r="FB15" s="3"/>
      <c r="FC15" s="3"/>
      <c r="FD15" s="3"/>
      <c r="FE15" s="6"/>
      <c r="FF15" s="3"/>
      <c r="FG15" s="3"/>
      <c r="FH15" s="6"/>
      <c r="FI15" s="3"/>
    </row>
    <row r="16" spans="1:165" x14ac:dyDescent="0.2">
      <c r="A16" s="2" t="s">
        <v>44</v>
      </c>
      <c r="B16" s="3" t="s">
        <v>43</v>
      </c>
      <c r="C16" s="4">
        <v>5706</v>
      </c>
      <c r="D16" s="4">
        <v>1264</v>
      </c>
      <c r="E16" s="12">
        <v>125</v>
      </c>
      <c r="F16" s="4">
        <v>40</v>
      </c>
      <c r="G16" s="4">
        <v>15850</v>
      </c>
      <c r="H16" s="3" t="s">
        <v>156</v>
      </c>
      <c r="I16" s="4">
        <v>0</v>
      </c>
      <c r="J16" s="3" t="s">
        <v>156</v>
      </c>
      <c r="K16" s="4">
        <v>77</v>
      </c>
      <c r="L16" s="4">
        <v>20</v>
      </c>
      <c r="M16" s="4">
        <v>97</v>
      </c>
      <c r="N16" s="4">
        <v>7</v>
      </c>
      <c r="O16" s="4">
        <v>69</v>
      </c>
      <c r="P16" s="4">
        <v>6</v>
      </c>
      <c r="Q16" s="4">
        <v>5</v>
      </c>
      <c r="R16" s="4">
        <v>0</v>
      </c>
      <c r="S16" s="4">
        <v>184</v>
      </c>
      <c r="T16" s="4">
        <v>1029</v>
      </c>
      <c r="U16" s="4">
        <v>235</v>
      </c>
      <c r="V16" s="4">
        <v>1264</v>
      </c>
      <c r="W16" s="4">
        <v>58</v>
      </c>
      <c r="X16" s="4">
        <v>510</v>
      </c>
      <c r="Y16" s="4">
        <v>143</v>
      </c>
      <c r="Z16" s="4">
        <v>13</v>
      </c>
      <c r="AA16" s="4">
        <v>0</v>
      </c>
      <c r="AB16" s="4">
        <v>1988</v>
      </c>
      <c r="AC16" s="4">
        <v>5</v>
      </c>
      <c r="AD16" s="4">
        <v>0</v>
      </c>
      <c r="AE16" s="4">
        <v>5</v>
      </c>
      <c r="AF16" s="4">
        <v>0</v>
      </c>
      <c r="AG16" s="4">
        <v>2</v>
      </c>
      <c r="AH16" s="4">
        <v>0</v>
      </c>
      <c r="AI16" s="4">
        <v>0</v>
      </c>
      <c r="AJ16" s="4">
        <v>0</v>
      </c>
      <c r="AK16" s="4">
        <v>7</v>
      </c>
      <c r="AL16" s="4">
        <v>32</v>
      </c>
      <c r="AM16" s="4">
        <v>0</v>
      </c>
      <c r="AN16" s="4">
        <v>32</v>
      </c>
      <c r="AO16" s="4">
        <v>0</v>
      </c>
      <c r="AP16" s="4">
        <v>19</v>
      </c>
      <c r="AQ16" s="4">
        <v>0</v>
      </c>
      <c r="AR16" s="4">
        <v>0</v>
      </c>
      <c r="AS16" s="4">
        <v>0</v>
      </c>
      <c r="AT16" s="4">
        <v>51</v>
      </c>
      <c r="AU16" s="4">
        <v>191</v>
      </c>
      <c r="AV16" s="4">
        <v>2039</v>
      </c>
      <c r="AW16" s="2">
        <v>8</v>
      </c>
      <c r="AX16" s="2">
        <v>740</v>
      </c>
      <c r="AY16" s="2">
        <v>5376</v>
      </c>
      <c r="AZ16" s="2">
        <v>13397</v>
      </c>
      <c r="BA16" s="7" t="s">
        <v>17</v>
      </c>
      <c r="BB16" s="7" t="s">
        <v>17</v>
      </c>
      <c r="BC16" s="7">
        <v>10</v>
      </c>
      <c r="BD16" s="7">
        <v>2</v>
      </c>
      <c r="BE16" s="7" t="s">
        <v>17</v>
      </c>
      <c r="BF16" s="7" t="s">
        <v>17</v>
      </c>
      <c r="BG16" s="7" t="s">
        <v>17</v>
      </c>
      <c r="BH16" s="7">
        <v>5</v>
      </c>
      <c r="BI16" s="7">
        <v>48</v>
      </c>
      <c r="BJ16" s="7" t="s">
        <v>17</v>
      </c>
      <c r="BK16" s="7" t="s">
        <v>20</v>
      </c>
      <c r="BL16" s="7" t="s">
        <v>20</v>
      </c>
      <c r="BM16" s="4"/>
      <c r="BN16" s="4"/>
      <c r="BO16" s="4"/>
      <c r="BP16" s="4"/>
      <c r="BQ16" s="4"/>
      <c r="BR16" s="4"/>
      <c r="BS16" s="4"/>
      <c r="BT16" s="4"/>
      <c r="BU16" s="4"/>
      <c r="BV16" s="4"/>
      <c r="BW16" s="4"/>
      <c r="BX16" s="4"/>
      <c r="BY16" s="4"/>
      <c r="BZ16" s="3"/>
      <c r="CA16" s="3"/>
      <c r="CB16" s="3"/>
      <c r="CC16" s="3"/>
      <c r="CD16" s="3"/>
      <c r="CE16" s="3"/>
      <c r="CF16" s="3"/>
      <c r="CG16" s="3"/>
      <c r="CH16" s="3"/>
      <c r="CI16" s="3"/>
      <c r="CJ16" s="4"/>
      <c r="CK16" s="4"/>
      <c r="CL16" s="4"/>
      <c r="CM16" s="4"/>
      <c r="CN16" s="4"/>
      <c r="CO16" s="4"/>
      <c r="CP16" s="4"/>
      <c r="CQ16" s="4"/>
      <c r="CR16" s="4"/>
      <c r="CS16" s="4"/>
      <c r="CT16" s="4"/>
      <c r="CU16" s="4"/>
      <c r="CV16" s="5"/>
      <c r="CW16" s="5"/>
      <c r="CX16" s="5"/>
      <c r="CY16" s="5"/>
      <c r="CZ16" s="5"/>
      <c r="DA16" s="3"/>
      <c r="DB16" s="5"/>
      <c r="DC16" s="5"/>
      <c r="DD16" s="5"/>
      <c r="DE16" s="5"/>
      <c r="DF16" s="5"/>
      <c r="DG16" s="5"/>
      <c r="DH16" s="3"/>
      <c r="DI16" s="5"/>
      <c r="DJ16" s="5"/>
      <c r="DK16" s="5"/>
      <c r="DL16" s="5"/>
      <c r="DM16" s="5"/>
      <c r="DN16" s="5"/>
      <c r="DO16" s="5"/>
      <c r="DP16" s="5"/>
      <c r="DQ16" s="5"/>
      <c r="DR16" s="5"/>
      <c r="DS16" s="5"/>
      <c r="DT16" s="5"/>
      <c r="DU16" s="3"/>
      <c r="DV16" s="5"/>
      <c r="DW16" s="5"/>
      <c r="DX16" s="5"/>
      <c r="DY16" s="5"/>
      <c r="DZ16" s="5"/>
      <c r="EA16" s="5"/>
      <c r="EB16" s="5"/>
      <c r="EC16" s="5"/>
      <c r="ED16" s="3"/>
      <c r="EE16" s="5"/>
      <c r="EF16" s="5"/>
      <c r="EG16" s="5"/>
      <c r="EH16" s="5"/>
      <c r="EI16" s="3"/>
      <c r="EJ16" s="3"/>
      <c r="EK16" s="3"/>
      <c r="EL16" s="3"/>
      <c r="EM16" s="3"/>
      <c r="EN16" s="3"/>
      <c r="EO16" s="4"/>
      <c r="EP16" s="4"/>
      <c r="EQ16" s="3"/>
      <c r="ER16" s="3"/>
      <c r="ES16" s="3"/>
      <c r="ET16" s="3"/>
      <c r="EU16" s="4"/>
      <c r="EV16" s="4"/>
      <c r="EW16" s="3"/>
      <c r="EX16" s="3"/>
      <c r="EY16" s="3"/>
      <c r="EZ16" s="3"/>
      <c r="FA16" s="3"/>
      <c r="FB16" s="3"/>
      <c r="FC16" s="3"/>
      <c r="FD16" s="3"/>
      <c r="FE16" s="6"/>
      <c r="FF16" s="3"/>
      <c r="FG16" s="3"/>
      <c r="FH16" s="6"/>
      <c r="FI16" s="3"/>
    </row>
    <row r="17" spans="1:165" x14ac:dyDescent="0.2">
      <c r="A17" s="2" t="s">
        <v>45</v>
      </c>
      <c r="B17" s="3" t="s">
        <v>46</v>
      </c>
      <c r="C17" s="4">
        <v>3108</v>
      </c>
      <c r="D17" s="4">
        <v>620</v>
      </c>
      <c r="E17" s="5">
        <v>0</v>
      </c>
      <c r="F17" s="4">
        <v>38</v>
      </c>
      <c r="G17" s="4">
        <v>7809</v>
      </c>
      <c r="H17" s="3" t="s">
        <v>156</v>
      </c>
      <c r="I17" s="4">
        <v>117</v>
      </c>
      <c r="J17" s="3" t="s">
        <v>156</v>
      </c>
      <c r="K17" s="4">
        <v>9</v>
      </c>
      <c r="L17" s="4">
        <v>5</v>
      </c>
      <c r="M17" s="4">
        <v>14</v>
      </c>
      <c r="N17" s="4">
        <v>0</v>
      </c>
      <c r="O17" s="4">
        <v>17</v>
      </c>
      <c r="P17" s="4">
        <v>5</v>
      </c>
      <c r="Q17" s="4">
        <v>0</v>
      </c>
      <c r="R17" s="4">
        <v>0</v>
      </c>
      <c r="S17" s="4">
        <v>36</v>
      </c>
      <c r="T17" s="4">
        <v>58</v>
      </c>
      <c r="U17" s="4">
        <v>81</v>
      </c>
      <c r="V17" s="4">
        <v>139</v>
      </c>
      <c r="W17" s="4">
        <v>0</v>
      </c>
      <c r="X17" s="4">
        <v>241</v>
      </c>
      <c r="Y17" s="4">
        <v>155</v>
      </c>
      <c r="Z17" s="4">
        <v>0</v>
      </c>
      <c r="AA17" s="4">
        <v>0</v>
      </c>
      <c r="AB17" s="4">
        <v>535</v>
      </c>
      <c r="AC17" s="4">
        <v>12</v>
      </c>
      <c r="AD17" s="4">
        <v>2</v>
      </c>
      <c r="AE17" s="4">
        <v>14</v>
      </c>
      <c r="AF17" s="4">
        <v>0</v>
      </c>
      <c r="AG17" s="4">
        <v>1</v>
      </c>
      <c r="AH17" s="4">
        <v>0</v>
      </c>
      <c r="AI17" s="4">
        <v>0</v>
      </c>
      <c r="AJ17" s="4">
        <v>0</v>
      </c>
      <c r="AK17" s="4">
        <v>15</v>
      </c>
      <c r="AL17" s="4">
        <v>78</v>
      </c>
      <c r="AM17" s="4">
        <v>7</v>
      </c>
      <c r="AN17" s="4">
        <v>85</v>
      </c>
      <c r="AO17" s="4">
        <v>0</v>
      </c>
      <c r="AP17" s="4">
        <v>5</v>
      </c>
      <c r="AQ17" s="4">
        <v>0</v>
      </c>
      <c r="AR17" s="4">
        <v>0</v>
      </c>
      <c r="AS17" s="4">
        <v>0</v>
      </c>
      <c r="AT17" s="4">
        <v>90</v>
      </c>
      <c r="AU17" s="4">
        <v>51</v>
      </c>
      <c r="AV17" s="4">
        <v>625</v>
      </c>
      <c r="AW17" s="4">
        <v>4</v>
      </c>
      <c r="AX17" s="4">
        <v>798</v>
      </c>
      <c r="AY17" s="4">
        <v>2387</v>
      </c>
      <c r="AZ17" s="4">
        <v>2104</v>
      </c>
      <c r="BA17" s="7" t="s">
        <v>17</v>
      </c>
      <c r="BB17" s="7" t="s">
        <v>17</v>
      </c>
      <c r="BC17" s="7">
        <v>14</v>
      </c>
      <c r="BD17" s="7">
        <v>1</v>
      </c>
      <c r="BE17" s="7" t="s">
        <v>17</v>
      </c>
      <c r="BF17" s="7" t="s">
        <v>17</v>
      </c>
      <c r="BG17" s="7" t="s">
        <v>17</v>
      </c>
      <c r="BH17" s="7">
        <v>16</v>
      </c>
      <c r="BI17" s="7">
        <v>2535</v>
      </c>
      <c r="BJ17" s="7" t="s">
        <v>17</v>
      </c>
      <c r="BK17" s="7" t="s">
        <v>20</v>
      </c>
      <c r="BL17" s="7" t="s">
        <v>20</v>
      </c>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5"/>
      <c r="CW17" s="5"/>
      <c r="CX17" s="5"/>
      <c r="CY17" s="5"/>
      <c r="CZ17" s="5"/>
      <c r="DA17" s="3"/>
      <c r="DB17" s="5"/>
      <c r="DC17" s="5"/>
      <c r="DD17" s="5"/>
      <c r="DE17" s="5"/>
      <c r="DF17" s="5"/>
      <c r="DG17" s="5"/>
      <c r="DH17" s="3"/>
      <c r="DI17" s="5"/>
      <c r="DJ17" s="5"/>
      <c r="DK17" s="5"/>
      <c r="DL17" s="5"/>
      <c r="DM17" s="5"/>
      <c r="DN17" s="5"/>
      <c r="DO17" s="5"/>
      <c r="DP17" s="5"/>
      <c r="DQ17" s="5"/>
      <c r="DR17" s="5"/>
      <c r="DS17" s="5"/>
      <c r="DT17" s="5"/>
      <c r="DU17" s="3"/>
      <c r="DV17" s="5"/>
      <c r="DW17" s="5"/>
      <c r="DX17" s="5"/>
      <c r="DY17" s="5"/>
      <c r="DZ17" s="5"/>
      <c r="EA17" s="5"/>
      <c r="EB17" s="5"/>
      <c r="EC17" s="5"/>
      <c r="ED17" s="3"/>
      <c r="EE17" s="5"/>
      <c r="EF17" s="5"/>
      <c r="EG17" s="5"/>
      <c r="EH17" s="5"/>
      <c r="EI17" s="3"/>
      <c r="EJ17" s="3"/>
      <c r="EK17" s="3"/>
      <c r="EL17" s="3"/>
      <c r="EM17" s="3"/>
      <c r="EN17" s="3"/>
      <c r="EO17" s="4"/>
      <c r="EP17" s="4"/>
      <c r="EQ17" s="3"/>
      <c r="ER17" s="3"/>
      <c r="ES17" s="3"/>
      <c r="ET17" s="3"/>
      <c r="EU17" s="4"/>
      <c r="EV17" s="4"/>
      <c r="EW17" s="3"/>
      <c r="EX17" s="3"/>
      <c r="EY17" s="3"/>
      <c r="EZ17" s="3"/>
      <c r="FA17" s="5"/>
      <c r="FB17" s="3"/>
      <c r="FC17" s="4"/>
      <c r="FD17" s="3"/>
      <c r="FE17" s="6"/>
      <c r="FF17" s="3"/>
      <c r="FG17" s="3"/>
      <c r="FH17" s="6"/>
      <c r="FI17" s="3"/>
    </row>
    <row r="18" spans="1:165" x14ac:dyDescent="0.2">
      <c r="A18" s="2" t="s">
        <v>47</v>
      </c>
      <c r="B18" s="3" t="s">
        <v>46</v>
      </c>
      <c r="C18" s="4">
        <v>5080</v>
      </c>
      <c r="D18" s="4">
        <v>1239</v>
      </c>
      <c r="E18" s="5">
        <v>115</v>
      </c>
      <c r="F18" s="4">
        <v>39</v>
      </c>
      <c r="G18" s="4">
        <v>20503</v>
      </c>
      <c r="H18" s="3" t="s">
        <v>156</v>
      </c>
      <c r="I18" s="4">
        <v>2000</v>
      </c>
      <c r="J18" s="3" t="s">
        <v>156</v>
      </c>
      <c r="K18" s="4">
        <v>43</v>
      </c>
      <c r="L18" s="4">
        <v>51</v>
      </c>
      <c r="M18" s="4">
        <v>94</v>
      </c>
      <c r="N18" s="4">
        <v>2</v>
      </c>
      <c r="O18" s="4">
        <v>170</v>
      </c>
      <c r="P18" s="4">
        <v>4</v>
      </c>
      <c r="Q18" s="4">
        <v>0</v>
      </c>
      <c r="R18" s="4">
        <v>2</v>
      </c>
      <c r="S18" s="4">
        <v>272</v>
      </c>
      <c r="T18" s="4">
        <v>553</v>
      </c>
      <c r="U18" s="4">
        <v>313</v>
      </c>
      <c r="V18" s="4">
        <v>866</v>
      </c>
      <c r="W18" s="4">
        <v>20</v>
      </c>
      <c r="X18" s="4">
        <v>463</v>
      </c>
      <c r="Y18" s="4">
        <v>78</v>
      </c>
      <c r="Z18" s="4">
        <v>0</v>
      </c>
      <c r="AA18" s="4">
        <v>80</v>
      </c>
      <c r="AB18" s="4">
        <v>1507</v>
      </c>
      <c r="AC18" s="4">
        <v>32</v>
      </c>
      <c r="AD18" s="4">
        <v>2</v>
      </c>
      <c r="AE18" s="4">
        <v>34</v>
      </c>
      <c r="AF18" s="4">
        <v>0</v>
      </c>
      <c r="AG18" s="4">
        <v>6</v>
      </c>
      <c r="AH18" s="4">
        <v>1</v>
      </c>
      <c r="AI18" s="4">
        <v>0</v>
      </c>
      <c r="AJ18" s="4">
        <v>0</v>
      </c>
      <c r="AK18" s="4">
        <v>41</v>
      </c>
      <c r="AL18" s="4">
        <v>415</v>
      </c>
      <c r="AM18" s="4">
        <v>161</v>
      </c>
      <c r="AN18" s="4">
        <v>576</v>
      </c>
      <c r="AO18" s="4">
        <v>0</v>
      </c>
      <c r="AP18" s="4">
        <v>25</v>
      </c>
      <c r="AQ18" s="4">
        <v>71</v>
      </c>
      <c r="AR18" s="4">
        <v>0</v>
      </c>
      <c r="AS18" s="4">
        <v>0</v>
      </c>
      <c r="AT18" s="4">
        <v>672</v>
      </c>
      <c r="AU18" s="4">
        <v>313</v>
      </c>
      <c r="AV18" s="4">
        <v>2179</v>
      </c>
      <c r="AW18" s="2">
        <v>6</v>
      </c>
      <c r="AX18" s="2">
        <v>1709</v>
      </c>
      <c r="AY18" s="2">
        <v>2408</v>
      </c>
      <c r="AZ18" s="2" t="s">
        <v>157</v>
      </c>
      <c r="BA18" s="7" t="s">
        <v>17</v>
      </c>
      <c r="BB18" s="7" t="s">
        <v>17</v>
      </c>
      <c r="BC18" s="7">
        <v>13</v>
      </c>
      <c r="BD18" s="7">
        <v>2</v>
      </c>
      <c r="BE18" s="7" t="s">
        <v>17</v>
      </c>
      <c r="BF18" s="7" t="s">
        <v>17</v>
      </c>
      <c r="BG18" s="7" t="s">
        <v>17</v>
      </c>
      <c r="BH18" s="7">
        <v>21</v>
      </c>
      <c r="BI18" s="7">
        <v>270</v>
      </c>
      <c r="BJ18" s="7" t="s">
        <v>17</v>
      </c>
      <c r="BK18" s="7" t="s">
        <v>20</v>
      </c>
      <c r="BL18" s="7" t="s">
        <v>20</v>
      </c>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5"/>
      <c r="CW18" s="5"/>
      <c r="CX18" s="5"/>
      <c r="CY18" s="5"/>
      <c r="CZ18" s="5"/>
      <c r="DA18" s="3"/>
      <c r="DB18" s="5"/>
      <c r="DC18" s="5"/>
      <c r="DD18" s="5"/>
      <c r="DE18" s="5"/>
      <c r="DF18" s="5"/>
      <c r="DG18" s="5"/>
      <c r="DH18" s="3"/>
      <c r="DI18" s="5"/>
      <c r="DJ18" s="5"/>
      <c r="DK18" s="5"/>
      <c r="DL18" s="5"/>
      <c r="DM18" s="5"/>
      <c r="DN18" s="5"/>
      <c r="DO18" s="5"/>
      <c r="DP18" s="5"/>
      <c r="DQ18" s="5"/>
      <c r="DR18" s="5"/>
      <c r="DS18" s="5"/>
      <c r="DT18" s="5"/>
      <c r="DU18" s="3"/>
      <c r="DV18" s="5"/>
      <c r="DW18" s="5"/>
      <c r="DX18" s="5"/>
      <c r="DY18" s="5"/>
      <c r="DZ18" s="5"/>
      <c r="EA18" s="5"/>
      <c r="EB18" s="5"/>
      <c r="EC18" s="5"/>
      <c r="ED18" s="3"/>
      <c r="EE18" s="5"/>
      <c r="EF18" s="5"/>
      <c r="EG18" s="5"/>
      <c r="EH18" s="5"/>
      <c r="EI18" s="3"/>
      <c r="EJ18" s="3"/>
      <c r="EK18" s="3"/>
      <c r="EL18" s="3"/>
      <c r="EM18" s="3"/>
      <c r="EN18" s="3"/>
      <c r="EO18" s="4"/>
      <c r="EP18" s="4"/>
      <c r="EQ18" s="3"/>
      <c r="ER18" s="3"/>
      <c r="ES18" s="3"/>
      <c r="ET18" s="3"/>
      <c r="EU18" s="4"/>
      <c r="EV18" s="4"/>
      <c r="EW18" s="3"/>
      <c r="EX18" s="3"/>
      <c r="EY18" s="3"/>
      <c r="EZ18" s="3"/>
      <c r="FA18" s="3"/>
      <c r="FB18" s="3"/>
      <c r="FC18" s="3"/>
      <c r="FD18" s="3"/>
      <c r="FE18" s="6"/>
      <c r="FF18" s="3"/>
      <c r="FG18" s="3"/>
      <c r="FH18" s="6"/>
      <c r="FI18" s="3"/>
    </row>
    <row r="19" spans="1:165" x14ac:dyDescent="0.2">
      <c r="A19" s="2" t="s">
        <v>48</v>
      </c>
      <c r="B19" s="3" t="s">
        <v>49</v>
      </c>
      <c r="C19" s="4">
        <v>5405</v>
      </c>
      <c r="D19" s="4">
        <v>3527</v>
      </c>
      <c r="E19" s="5">
        <v>0</v>
      </c>
      <c r="F19" s="4">
        <v>41</v>
      </c>
      <c r="G19" s="4">
        <v>67515</v>
      </c>
      <c r="H19" s="3" t="s">
        <v>155</v>
      </c>
      <c r="I19" s="4">
        <v>8007</v>
      </c>
      <c r="J19" s="3" t="s">
        <v>155</v>
      </c>
      <c r="K19" s="4">
        <v>108</v>
      </c>
      <c r="L19" s="4">
        <v>55</v>
      </c>
      <c r="M19" s="4">
        <v>163</v>
      </c>
      <c r="N19" s="4">
        <v>15</v>
      </c>
      <c r="O19" s="4">
        <v>219</v>
      </c>
      <c r="P19" s="4">
        <v>0</v>
      </c>
      <c r="Q19" s="4">
        <v>71</v>
      </c>
      <c r="R19" s="4">
        <v>0</v>
      </c>
      <c r="S19" s="4">
        <v>468</v>
      </c>
      <c r="T19" s="4">
        <v>2268</v>
      </c>
      <c r="U19" s="4">
        <v>903</v>
      </c>
      <c r="V19" s="4">
        <v>3171</v>
      </c>
      <c r="W19" s="4">
        <v>160</v>
      </c>
      <c r="X19" s="4">
        <v>2543</v>
      </c>
      <c r="Y19" s="4">
        <v>0</v>
      </c>
      <c r="Z19" s="4">
        <v>970</v>
      </c>
      <c r="AA19" s="3">
        <v>0</v>
      </c>
      <c r="AB19" s="4">
        <v>6844</v>
      </c>
      <c r="AC19" s="4">
        <v>0</v>
      </c>
      <c r="AD19" s="4">
        <v>15</v>
      </c>
      <c r="AE19" s="4">
        <v>15</v>
      </c>
      <c r="AF19" s="4">
        <v>4</v>
      </c>
      <c r="AG19" s="4">
        <v>1</v>
      </c>
      <c r="AH19" s="4">
        <v>0</v>
      </c>
      <c r="AI19" s="4">
        <v>0</v>
      </c>
      <c r="AJ19" s="4">
        <v>0</v>
      </c>
      <c r="AK19" s="4">
        <v>20</v>
      </c>
      <c r="AL19" s="4">
        <v>0</v>
      </c>
      <c r="AM19" s="4">
        <v>72</v>
      </c>
      <c r="AN19" s="4">
        <v>72</v>
      </c>
      <c r="AO19" s="4">
        <v>20</v>
      </c>
      <c r="AP19" s="4">
        <v>4</v>
      </c>
      <c r="AQ19" s="4">
        <v>0</v>
      </c>
      <c r="AR19" s="4">
        <v>0</v>
      </c>
      <c r="AS19" s="4">
        <v>0</v>
      </c>
      <c r="AT19" s="4">
        <v>96</v>
      </c>
      <c r="AU19" s="4">
        <v>488</v>
      </c>
      <c r="AV19" s="4">
        <v>6940</v>
      </c>
      <c r="AW19" s="2">
        <v>14</v>
      </c>
      <c r="AX19" s="2">
        <v>5187</v>
      </c>
      <c r="AY19" s="2">
        <v>5304</v>
      </c>
      <c r="AZ19" s="2">
        <v>134514</v>
      </c>
      <c r="BA19" s="7" t="s">
        <v>17</v>
      </c>
      <c r="BB19" s="7" t="s">
        <v>17</v>
      </c>
      <c r="BC19" s="7">
        <v>11</v>
      </c>
      <c r="BD19" s="7">
        <v>4</v>
      </c>
      <c r="BE19" s="7" t="s">
        <v>17</v>
      </c>
      <c r="BF19" s="7" t="s">
        <v>17</v>
      </c>
      <c r="BG19" s="7" t="s">
        <v>20</v>
      </c>
      <c r="BH19" s="7">
        <v>0</v>
      </c>
      <c r="BI19" s="7">
        <v>0</v>
      </c>
      <c r="BJ19" s="7" t="s">
        <v>17</v>
      </c>
      <c r="BK19" s="7" t="s">
        <v>20</v>
      </c>
      <c r="BL19" s="7" t="s">
        <v>20</v>
      </c>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5"/>
      <c r="CW19" s="5"/>
      <c r="CX19" s="5"/>
      <c r="CY19" s="5"/>
      <c r="CZ19" s="5"/>
      <c r="DA19" s="3"/>
      <c r="DB19" s="5"/>
      <c r="DC19" s="5"/>
      <c r="DD19" s="5"/>
      <c r="DE19" s="5"/>
      <c r="DF19" s="5"/>
      <c r="DG19" s="5"/>
      <c r="DH19" s="3"/>
      <c r="DI19" s="5"/>
      <c r="DJ19" s="5"/>
      <c r="DK19" s="5"/>
      <c r="DL19" s="5"/>
      <c r="DM19" s="5"/>
      <c r="DN19" s="5"/>
      <c r="DO19" s="5"/>
      <c r="DP19" s="5"/>
      <c r="DQ19" s="5"/>
      <c r="DR19" s="5"/>
      <c r="DS19" s="5"/>
      <c r="DT19" s="5"/>
      <c r="DU19" s="3"/>
      <c r="DV19" s="5"/>
      <c r="DW19" s="5"/>
      <c r="DX19" s="5"/>
      <c r="DY19" s="5"/>
      <c r="DZ19" s="5"/>
      <c r="EA19" s="5"/>
      <c r="EB19" s="5"/>
      <c r="EC19" s="5"/>
      <c r="ED19" s="3"/>
      <c r="EE19" s="5"/>
      <c r="EF19" s="5"/>
      <c r="EG19" s="5"/>
      <c r="EH19" s="5"/>
      <c r="EI19" s="3"/>
      <c r="EJ19" s="3"/>
      <c r="EK19" s="3"/>
      <c r="EL19" s="3"/>
      <c r="EM19" s="3"/>
      <c r="EN19" s="3"/>
      <c r="EO19" s="4"/>
      <c r="EP19" s="4"/>
      <c r="EQ19" s="3"/>
      <c r="ER19" s="3"/>
      <c r="ES19" s="3"/>
      <c r="ET19" s="3"/>
      <c r="EU19" s="4"/>
      <c r="EV19" s="4"/>
      <c r="EW19" s="3"/>
      <c r="EX19" s="3"/>
      <c r="EY19" s="3"/>
      <c r="EZ19" s="3"/>
      <c r="FA19" s="5"/>
      <c r="FB19" s="3"/>
      <c r="FC19" s="3"/>
      <c r="FD19" s="3"/>
      <c r="FE19" s="6"/>
      <c r="FF19" s="3"/>
      <c r="FG19" s="3"/>
      <c r="FH19" s="6"/>
      <c r="FI19" s="3"/>
    </row>
    <row r="20" spans="1:165" x14ac:dyDescent="0.2">
      <c r="A20" s="2" t="s">
        <v>50</v>
      </c>
      <c r="B20" s="3" t="s">
        <v>51</v>
      </c>
      <c r="C20" s="4">
        <v>28769</v>
      </c>
      <c r="D20" s="4">
        <v>6240</v>
      </c>
      <c r="E20" s="5">
        <v>0</v>
      </c>
      <c r="F20" s="4">
        <v>35</v>
      </c>
      <c r="G20" s="4">
        <v>70000</v>
      </c>
      <c r="H20" s="3" t="s">
        <v>156</v>
      </c>
      <c r="I20" s="4">
        <v>1945</v>
      </c>
      <c r="J20" s="3" t="s">
        <v>156</v>
      </c>
      <c r="K20" s="4">
        <v>59</v>
      </c>
      <c r="L20" s="4">
        <v>61</v>
      </c>
      <c r="M20" s="4">
        <v>120</v>
      </c>
      <c r="N20" s="4">
        <v>18</v>
      </c>
      <c r="O20" s="4">
        <v>101</v>
      </c>
      <c r="P20" s="4">
        <v>52</v>
      </c>
      <c r="Q20" s="4">
        <v>0</v>
      </c>
      <c r="R20" s="4">
        <v>0</v>
      </c>
      <c r="S20" s="4">
        <v>291</v>
      </c>
      <c r="T20" s="4">
        <v>1168</v>
      </c>
      <c r="U20" s="4">
        <v>1190</v>
      </c>
      <c r="V20" s="4">
        <v>2358</v>
      </c>
      <c r="W20" s="4">
        <v>171</v>
      </c>
      <c r="X20" s="4">
        <v>1004</v>
      </c>
      <c r="Y20" s="4">
        <v>863</v>
      </c>
      <c r="Z20" s="4">
        <v>0</v>
      </c>
      <c r="AA20" s="4">
        <v>0</v>
      </c>
      <c r="AB20" s="4">
        <v>4396</v>
      </c>
      <c r="AC20" s="4">
        <v>0</v>
      </c>
      <c r="AD20" s="4">
        <v>3</v>
      </c>
      <c r="AE20" s="4">
        <v>3</v>
      </c>
      <c r="AF20" s="4">
        <v>40</v>
      </c>
      <c r="AG20" s="4">
        <v>0</v>
      </c>
      <c r="AH20" s="4">
        <v>0</v>
      </c>
      <c r="AI20" s="4">
        <v>0</v>
      </c>
      <c r="AJ20" s="4">
        <v>0</v>
      </c>
      <c r="AK20" s="4">
        <v>43</v>
      </c>
      <c r="AL20" s="4">
        <v>0</v>
      </c>
      <c r="AM20" s="4">
        <v>1</v>
      </c>
      <c r="AN20" s="4">
        <v>1</v>
      </c>
      <c r="AO20" s="4">
        <v>118</v>
      </c>
      <c r="AP20" s="4">
        <v>0</v>
      </c>
      <c r="AQ20" s="4">
        <v>0</v>
      </c>
      <c r="AR20" s="4">
        <v>0</v>
      </c>
      <c r="AS20" s="4">
        <v>0</v>
      </c>
      <c r="AT20" s="4">
        <v>119</v>
      </c>
      <c r="AU20" s="4">
        <v>334</v>
      </c>
      <c r="AV20" s="4">
        <v>4515</v>
      </c>
      <c r="AW20" s="2">
        <v>4</v>
      </c>
      <c r="AX20" s="2">
        <v>6803</v>
      </c>
      <c r="AY20" s="2">
        <v>7722</v>
      </c>
      <c r="AZ20" s="2">
        <v>17168</v>
      </c>
      <c r="BA20" s="7" t="s">
        <v>17</v>
      </c>
      <c r="BB20" s="7" t="s">
        <v>17</v>
      </c>
      <c r="BC20" s="7">
        <v>17</v>
      </c>
      <c r="BD20" s="7">
        <v>0</v>
      </c>
      <c r="BE20" s="7" t="s">
        <v>17</v>
      </c>
      <c r="BF20" s="7" t="s">
        <v>17</v>
      </c>
      <c r="BG20" s="7" t="s">
        <v>17</v>
      </c>
      <c r="BH20" s="7">
        <v>13</v>
      </c>
      <c r="BI20" s="7">
        <v>118</v>
      </c>
      <c r="BJ20" s="7" t="s">
        <v>17</v>
      </c>
      <c r="BK20" s="7" t="s">
        <v>17</v>
      </c>
      <c r="BL20" s="7" t="s">
        <v>17</v>
      </c>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5"/>
      <c r="CW20" s="5"/>
      <c r="CX20" s="5"/>
      <c r="CY20" s="5"/>
      <c r="CZ20" s="5"/>
      <c r="DA20" s="3"/>
      <c r="DB20" s="5"/>
      <c r="DC20" s="5"/>
      <c r="DD20" s="5"/>
      <c r="DE20" s="5"/>
      <c r="DF20" s="5"/>
      <c r="DG20" s="5"/>
      <c r="DH20" s="3"/>
      <c r="DI20" s="5"/>
      <c r="DJ20" s="5"/>
      <c r="DK20" s="5"/>
      <c r="DL20" s="5"/>
      <c r="DM20" s="5"/>
      <c r="DN20" s="5"/>
      <c r="DO20" s="5"/>
      <c r="DP20" s="5"/>
      <c r="DQ20" s="5"/>
      <c r="DR20" s="5"/>
      <c r="DS20" s="5"/>
      <c r="DT20" s="5"/>
      <c r="DU20" s="3"/>
      <c r="DV20" s="5"/>
      <c r="DW20" s="5"/>
      <c r="DX20" s="5"/>
      <c r="DY20" s="5"/>
      <c r="DZ20" s="5"/>
      <c r="EA20" s="5"/>
      <c r="EB20" s="5"/>
      <c r="EC20" s="5"/>
      <c r="ED20" s="3"/>
      <c r="EE20" s="5"/>
      <c r="EF20" s="5"/>
      <c r="EG20" s="5"/>
      <c r="EH20" s="5"/>
      <c r="EI20" s="3"/>
      <c r="EJ20" s="3"/>
      <c r="EK20" s="3"/>
      <c r="EL20" s="3"/>
      <c r="EM20" s="3"/>
      <c r="EN20" s="3"/>
      <c r="EO20" s="4"/>
      <c r="EP20" s="4"/>
      <c r="EQ20" s="3"/>
      <c r="ER20" s="3"/>
      <c r="ES20" s="3"/>
      <c r="ET20" s="3"/>
      <c r="EU20" s="4"/>
      <c r="EV20" s="4"/>
      <c r="EW20" s="3"/>
      <c r="EX20" s="3"/>
      <c r="EY20" s="3"/>
      <c r="EZ20" s="3"/>
      <c r="FA20" s="5"/>
      <c r="FB20" s="3"/>
      <c r="FC20" s="4"/>
      <c r="FD20" s="3"/>
      <c r="FE20" s="6"/>
      <c r="FF20" s="3"/>
      <c r="FG20" s="3"/>
      <c r="FH20" s="6"/>
      <c r="FI20" s="3"/>
    </row>
    <row r="21" spans="1:165" x14ac:dyDescent="0.2">
      <c r="A21" s="2" t="s">
        <v>52</v>
      </c>
      <c r="B21" s="3" t="s">
        <v>53</v>
      </c>
      <c r="C21" s="4">
        <v>21105</v>
      </c>
      <c r="D21" s="4">
        <v>7886</v>
      </c>
      <c r="E21" s="5">
        <v>50</v>
      </c>
      <c r="F21" s="4">
        <v>37</v>
      </c>
      <c r="G21" s="4">
        <v>76081</v>
      </c>
      <c r="H21" s="3" t="s">
        <v>155</v>
      </c>
      <c r="I21" s="4">
        <v>7462</v>
      </c>
      <c r="J21" s="3" t="s">
        <v>155</v>
      </c>
      <c r="K21" s="4">
        <v>61</v>
      </c>
      <c r="L21" s="4">
        <v>78</v>
      </c>
      <c r="M21" s="4">
        <v>139</v>
      </c>
      <c r="N21" s="4">
        <v>26</v>
      </c>
      <c r="O21" s="4">
        <v>93</v>
      </c>
      <c r="P21" s="4">
        <v>27</v>
      </c>
      <c r="Q21" s="4">
        <v>23</v>
      </c>
      <c r="R21" s="4">
        <v>0</v>
      </c>
      <c r="S21" s="4">
        <v>308</v>
      </c>
      <c r="T21" s="4">
        <v>602</v>
      </c>
      <c r="U21" s="4">
        <v>1012</v>
      </c>
      <c r="V21" s="4">
        <v>1614</v>
      </c>
      <c r="W21" s="4">
        <v>232</v>
      </c>
      <c r="X21" s="4">
        <v>700</v>
      </c>
      <c r="Y21" s="4">
        <v>351</v>
      </c>
      <c r="Z21" s="4">
        <v>3877</v>
      </c>
      <c r="AA21" s="4">
        <v>0</v>
      </c>
      <c r="AB21" s="4">
        <v>6774</v>
      </c>
      <c r="AC21" s="4">
        <v>9</v>
      </c>
      <c r="AD21" s="4">
        <v>6</v>
      </c>
      <c r="AE21" s="4">
        <v>15</v>
      </c>
      <c r="AF21" s="4">
        <v>0</v>
      </c>
      <c r="AG21" s="4">
        <v>2</v>
      </c>
      <c r="AH21" s="4">
        <v>0</v>
      </c>
      <c r="AI21" s="4">
        <v>0</v>
      </c>
      <c r="AJ21" s="4">
        <v>0</v>
      </c>
      <c r="AK21" s="4">
        <v>17</v>
      </c>
      <c r="AL21" s="4">
        <v>1183</v>
      </c>
      <c r="AM21" s="4">
        <v>881</v>
      </c>
      <c r="AN21" s="4">
        <v>2064</v>
      </c>
      <c r="AO21" s="4">
        <v>0</v>
      </c>
      <c r="AP21" s="4">
        <v>12</v>
      </c>
      <c r="AQ21" s="4">
        <v>0</v>
      </c>
      <c r="AR21" s="4">
        <v>0</v>
      </c>
      <c r="AS21" s="4">
        <v>0</v>
      </c>
      <c r="AT21" s="4">
        <v>2076</v>
      </c>
      <c r="AU21" s="4">
        <v>325</v>
      </c>
      <c r="AV21" s="4">
        <v>8850</v>
      </c>
      <c r="AW21" s="2">
        <v>32</v>
      </c>
      <c r="AX21" s="2">
        <v>9643</v>
      </c>
      <c r="AY21" s="2">
        <v>9429</v>
      </c>
      <c r="AZ21" s="2">
        <v>83700</v>
      </c>
      <c r="BA21" s="7" t="s">
        <v>17</v>
      </c>
      <c r="BB21" s="7" t="s">
        <v>17</v>
      </c>
      <c r="BC21" s="7">
        <v>15</v>
      </c>
      <c r="BD21" s="7">
        <v>0</v>
      </c>
      <c r="BE21" s="7" t="s">
        <v>17</v>
      </c>
      <c r="BF21" s="7" t="s">
        <v>17</v>
      </c>
      <c r="BG21" s="7" t="s">
        <v>17</v>
      </c>
      <c r="BH21" s="7">
        <v>15</v>
      </c>
      <c r="BI21" s="7">
        <v>2064</v>
      </c>
      <c r="BJ21" s="7" t="s">
        <v>17</v>
      </c>
      <c r="BK21" s="7" t="s">
        <v>20</v>
      </c>
      <c r="BL21" s="7" t="s">
        <v>20</v>
      </c>
      <c r="BM21" s="4"/>
      <c r="BN21" s="4"/>
      <c r="BO21" s="4"/>
      <c r="BP21" s="4"/>
      <c r="BQ21" s="4"/>
      <c r="BR21" s="4"/>
      <c r="BS21" s="4"/>
      <c r="BT21" s="4"/>
      <c r="BU21" s="4"/>
      <c r="BV21" s="4"/>
      <c r="BW21" s="4"/>
      <c r="BX21" s="4"/>
      <c r="BY21" s="4"/>
      <c r="BZ21" s="4"/>
      <c r="CA21" s="4"/>
      <c r="CB21" s="4"/>
      <c r="CC21" s="4"/>
      <c r="CD21" s="4"/>
      <c r="CE21" s="4"/>
      <c r="CF21" s="4"/>
      <c r="CG21" s="4"/>
      <c r="CH21" s="4"/>
      <c r="CI21" s="4"/>
      <c r="CJ21" s="3"/>
      <c r="CK21" s="3"/>
      <c r="CL21" s="3"/>
      <c r="CM21" s="3"/>
      <c r="CN21" s="3"/>
      <c r="CO21" s="3"/>
      <c r="CP21" s="3"/>
      <c r="CQ21" s="3"/>
      <c r="CR21" s="4"/>
      <c r="CS21" s="4"/>
      <c r="CT21" s="4"/>
      <c r="CU21" s="4"/>
      <c r="CV21" s="5"/>
      <c r="CW21" s="5"/>
      <c r="CX21" s="5"/>
      <c r="CY21" s="5"/>
      <c r="CZ21" s="5"/>
      <c r="DA21" s="3"/>
      <c r="DB21" s="5"/>
      <c r="DC21" s="5"/>
      <c r="DD21" s="5"/>
      <c r="DE21" s="5"/>
      <c r="DF21" s="5"/>
      <c r="DG21" s="5"/>
      <c r="DH21" s="3"/>
      <c r="DI21" s="5"/>
      <c r="DJ21" s="5"/>
      <c r="DK21" s="5"/>
      <c r="DL21" s="5"/>
      <c r="DM21" s="5"/>
      <c r="DN21" s="5"/>
      <c r="DO21" s="5"/>
      <c r="DP21" s="5"/>
      <c r="DQ21" s="5"/>
      <c r="DR21" s="5"/>
      <c r="DS21" s="5"/>
      <c r="DT21" s="5"/>
      <c r="DU21" s="3"/>
      <c r="DV21" s="5"/>
      <c r="DW21" s="5"/>
      <c r="DX21" s="5"/>
      <c r="DY21" s="5"/>
      <c r="DZ21" s="5"/>
      <c r="EA21" s="5"/>
      <c r="EB21" s="5"/>
      <c r="EC21" s="5"/>
      <c r="ED21" s="3"/>
      <c r="EE21" s="5"/>
      <c r="EF21" s="5"/>
      <c r="EG21" s="5"/>
      <c r="EH21" s="5"/>
      <c r="EI21" s="3"/>
      <c r="EJ21" s="3"/>
      <c r="EK21" s="3"/>
      <c r="EL21" s="3"/>
      <c r="EM21" s="3"/>
      <c r="EN21" s="3"/>
      <c r="EO21" s="4"/>
      <c r="EP21" s="4"/>
      <c r="EQ21" s="3"/>
      <c r="ER21" s="3"/>
      <c r="ES21" s="3"/>
      <c r="ET21" s="3"/>
      <c r="EU21" s="4"/>
      <c r="EV21" s="4"/>
      <c r="EW21" s="3"/>
      <c r="EX21" s="3"/>
      <c r="EY21" s="3"/>
      <c r="EZ21" s="3"/>
      <c r="FA21" s="3"/>
      <c r="FB21" s="3"/>
      <c r="FC21" s="3"/>
      <c r="FD21" s="3"/>
      <c r="FE21" s="6"/>
      <c r="FF21" s="3"/>
      <c r="FG21" s="3"/>
      <c r="FH21" s="6"/>
      <c r="FI21" s="3"/>
    </row>
    <row r="22" spans="1:165" x14ac:dyDescent="0.2">
      <c r="A22" s="2" t="s">
        <v>54</v>
      </c>
      <c r="B22" s="3" t="s">
        <v>55</v>
      </c>
      <c r="C22" s="4">
        <v>3492</v>
      </c>
      <c r="D22" s="4">
        <v>1919</v>
      </c>
      <c r="E22" s="5">
        <v>0</v>
      </c>
      <c r="F22" s="4">
        <v>41</v>
      </c>
      <c r="G22" s="4">
        <v>18331</v>
      </c>
      <c r="H22" s="3" t="s">
        <v>155</v>
      </c>
      <c r="I22" s="4">
        <v>7359</v>
      </c>
      <c r="J22" s="3" t="s">
        <v>155</v>
      </c>
      <c r="K22" s="4">
        <v>28</v>
      </c>
      <c r="L22" s="4">
        <v>23</v>
      </c>
      <c r="M22" s="4">
        <v>51</v>
      </c>
      <c r="N22" s="4">
        <v>8</v>
      </c>
      <c r="O22" s="4">
        <v>102</v>
      </c>
      <c r="P22" s="4">
        <v>2</v>
      </c>
      <c r="Q22" s="4">
        <v>2</v>
      </c>
      <c r="R22" s="4">
        <v>2</v>
      </c>
      <c r="S22" s="4">
        <v>167</v>
      </c>
      <c r="T22" s="4">
        <v>144</v>
      </c>
      <c r="U22" s="4">
        <v>42</v>
      </c>
      <c r="V22" s="4">
        <v>186</v>
      </c>
      <c r="W22" s="4">
        <v>35</v>
      </c>
      <c r="X22" s="4">
        <v>660</v>
      </c>
      <c r="Y22" s="4">
        <v>50</v>
      </c>
      <c r="Z22" s="4">
        <v>12</v>
      </c>
      <c r="AA22" s="4">
        <v>45</v>
      </c>
      <c r="AB22" s="4">
        <v>988</v>
      </c>
      <c r="AC22" s="4">
        <v>0</v>
      </c>
      <c r="AD22" s="4">
        <v>0</v>
      </c>
      <c r="AE22" s="4">
        <v>0</v>
      </c>
      <c r="AF22" s="4">
        <v>0</v>
      </c>
      <c r="AG22" s="4">
        <v>0</v>
      </c>
      <c r="AH22" s="4">
        <v>0</v>
      </c>
      <c r="AI22" s="4">
        <v>0</v>
      </c>
      <c r="AJ22" s="4">
        <v>0</v>
      </c>
      <c r="AK22" s="4">
        <v>0</v>
      </c>
      <c r="AL22" s="4">
        <v>0</v>
      </c>
      <c r="AM22" s="4">
        <v>0</v>
      </c>
      <c r="AN22" s="4">
        <v>0</v>
      </c>
      <c r="AO22" s="4">
        <v>0</v>
      </c>
      <c r="AP22" s="4">
        <v>0</v>
      </c>
      <c r="AQ22" s="4">
        <v>0</v>
      </c>
      <c r="AR22" s="4">
        <v>0</v>
      </c>
      <c r="AS22" s="4">
        <v>0</v>
      </c>
      <c r="AT22" s="4">
        <v>0</v>
      </c>
      <c r="AU22" s="4">
        <v>167</v>
      </c>
      <c r="AV22" s="4">
        <v>988</v>
      </c>
      <c r="AW22" s="4">
        <v>10</v>
      </c>
      <c r="AX22" s="4">
        <v>2473</v>
      </c>
      <c r="AY22" s="4">
        <v>5583</v>
      </c>
      <c r="AZ22" s="4" t="s">
        <v>157</v>
      </c>
      <c r="BA22" s="7" t="s">
        <v>17</v>
      </c>
      <c r="BB22" s="7" t="s">
        <v>17</v>
      </c>
      <c r="BC22" s="7">
        <v>11</v>
      </c>
      <c r="BD22" s="7">
        <v>12</v>
      </c>
      <c r="BE22" s="7" t="s">
        <v>17</v>
      </c>
      <c r="BF22" s="7" t="s">
        <v>20</v>
      </c>
      <c r="BG22" s="7" t="s">
        <v>20</v>
      </c>
      <c r="BH22" s="7">
        <v>0</v>
      </c>
      <c r="BI22" s="7">
        <v>0</v>
      </c>
      <c r="BJ22" s="7" t="s">
        <v>17</v>
      </c>
      <c r="BK22" s="7" t="s">
        <v>17</v>
      </c>
      <c r="BL22" s="7" t="s">
        <v>17</v>
      </c>
      <c r="BM22" s="4"/>
      <c r="BN22" s="4"/>
      <c r="BO22" s="4"/>
      <c r="BP22" s="4"/>
      <c r="BQ22" s="4"/>
      <c r="BR22" s="4"/>
      <c r="BS22" s="4"/>
      <c r="BT22" s="4"/>
      <c r="BU22" s="4"/>
      <c r="BV22" s="4"/>
      <c r="BW22" s="4"/>
      <c r="BX22" s="4"/>
      <c r="BY22" s="4"/>
      <c r="BZ22" s="4"/>
      <c r="CA22" s="4"/>
      <c r="CB22" s="4"/>
      <c r="CC22" s="4"/>
      <c r="CD22" s="4"/>
      <c r="CE22" s="4"/>
      <c r="CF22" s="4"/>
      <c r="CG22" s="4"/>
      <c r="CH22" s="4"/>
      <c r="CI22" s="4"/>
      <c r="CJ22" s="3"/>
      <c r="CK22" s="3"/>
      <c r="CL22" s="3"/>
      <c r="CM22" s="3"/>
      <c r="CN22" s="3"/>
      <c r="CO22" s="3"/>
      <c r="CP22" s="3"/>
      <c r="CQ22" s="3"/>
      <c r="CR22" s="4"/>
      <c r="CS22" s="4"/>
      <c r="CT22" s="4"/>
      <c r="CU22" s="4"/>
      <c r="CV22" s="5"/>
      <c r="CW22" s="5"/>
      <c r="CX22" s="5"/>
      <c r="CY22" s="5"/>
      <c r="CZ22" s="5"/>
      <c r="DA22" s="3"/>
      <c r="DB22" s="5"/>
      <c r="DC22" s="5"/>
      <c r="DD22" s="5"/>
      <c r="DE22" s="5"/>
      <c r="DF22" s="5"/>
      <c r="DG22" s="5"/>
      <c r="DH22" s="3"/>
      <c r="DI22" s="5"/>
      <c r="DJ22" s="5"/>
      <c r="DK22" s="5"/>
      <c r="DL22" s="5"/>
      <c r="DM22" s="5"/>
      <c r="DN22" s="5"/>
      <c r="DO22" s="5"/>
      <c r="DP22" s="5"/>
      <c r="DQ22" s="5"/>
      <c r="DR22" s="5"/>
      <c r="DS22" s="5"/>
      <c r="DT22" s="5"/>
      <c r="DU22" s="3"/>
      <c r="DV22" s="5"/>
      <c r="DW22" s="5"/>
      <c r="DX22" s="5"/>
      <c r="DY22" s="5"/>
      <c r="DZ22" s="5"/>
      <c r="EA22" s="5"/>
      <c r="EB22" s="5"/>
      <c r="EC22" s="5"/>
      <c r="ED22" s="3"/>
      <c r="EE22" s="5"/>
      <c r="EF22" s="5"/>
      <c r="EG22" s="5"/>
      <c r="EH22" s="5"/>
      <c r="EI22" s="3"/>
      <c r="EJ22" s="3"/>
      <c r="EK22" s="3"/>
      <c r="EL22" s="3"/>
      <c r="EM22" s="3"/>
      <c r="EN22" s="3"/>
      <c r="EO22" s="4"/>
      <c r="EP22" s="4"/>
      <c r="EQ22" s="3"/>
      <c r="ER22" s="3"/>
      <c r="ES22" s="3"/>
      <c r="ET22" s="3"/>
      <c r="EU22" s="4"/>
      <c r="EV22" s="4"/>
      <c r="EW22" s="3"/>
      <c r="EX22" s="3"/>
      <c r="EY22" s="3"/>
      <c r="EZ22" s="3"/>
      <c r="FA22" s="5"/>
      <c r="FB22" s="3"/>
      <c r="FC22" s="3"/>
      <c r="FD22" s="3"/>
      <c r="FE22" s="6"/>
      <c r="FF22" s="3"/>
      <c r="FG22" s="3"/>
      <c r="FH22" s="6"/>
      <c r="FI22" s="3"/>
    </row>
    <row r="23" spans="1:165" x14ac:dyDescent="0.2">
      <c r="A23" s="2" t="s">
        <v>56</v>
      </c>
      <c r="B23" s="3" t="s">
        <v>57</v>
      </c>
      <c r="C23" s="4">
        <v>16150</v>
      </c>
      <c r="D23" s="4">
        <v>9170</v>
      </c>
      <c r="E23" s="5">
        <v>10</v>
      </c>
      <c r="F23" s="4">
        <v>37</v>
      </c>
      <c r="G23" s="4">
        <v>71948</v>
      </c>
      <c r="H23" s="3" t="s">
        <v>155</v>
      </c>
      <c r="I23" s="4">
        <v>825</v>
      </c>
      <c r="J23" s="3" t="s">
        <v>155</v>
      </c>
      <c r="K23" s="4">
        <v>56</v>
      </c>
      <c r="L23" s="4">
        <v>7</v>
      </c>
      <c r="M23" s="4">
        <v>63</v>
      </c>
      <c r="N23" s="4">
        <v>23</v>
      </c>
      <c r="O23" s="4">
        <v>50</v>
      </c>
      <c r="P23" s="4">
        <v>114</v>
      </c>
      <c r="Q23" s="4">
        <v>0</v>
      </c>
      <c r="R23" s="4">
        <v>0</v>
      </c>
      <c r="S23" s="4">
        <v>250</v>
      </c>
      <c r="T23" s="4">
        <v>1007</v>
      </c>
      <c r="U23" s="4">
        <v>244</v>
      </c>
      <c r="V23" s="4">
        <v>1251</v>
      </c>
      <c r="W23" s="4">
        <v>91</v>
      </c>
      <c r="X23" s="4">
        <v>336</v>
      </c>
      <c r="Y23" s="4">
        <v>1811</v>
      </c>
      <c r="Z23" s="4">
        <v>0</v>
      </c>
      <c r="AA23" s="4">
        <v>0</v>
      </c>
      <c r="AB23" s="4">
        <v>3489</v>
      </c>
      <c r="AC23" s="4">
        <v>9</v>
      </c>
      <c r="AD23" s="4">
        <v>0</v>
      </c>
      <c r="AE23" s="4">
        <v>9</v>
      </c>
      <c r="AF23" s="4">
        <v>3</v>
      </c>
      <c r="AG23" s="4">
        <v>0</v>
      </c>
      <c r="AH23" s="4">
        <v>0</v>
      </c>
      <c r="AI23" s="4">
        <v>0</v>
      </c>
      <c r="AJ23" s="4">
        <v>0</v>
      </c>
      <c r="AK23" s="4">
        <v>12</v>
      </c>
      <c r="AL23" s="4">
        <v>326</v>
      </c>
      <c r="AM23" s="4">
        <v>0</v>
      </c>
      <c r="AN23" s="4">
        <v>326</v>
      </c>
      <c r="AO23" s="4">
        <v>3</v>
      </c>
      <c r="AP23" s="4">
        <v>0</v>
      </c>
      <c r="AQ23" s="4">
        <v>0</v>
      </c>
      <c r="AR23" s="4">
        <v>0</v>
      </c>
      <c r="AS23" s="4">
        <v>0</v>
      </c>
      <c r="AT23" s="4">
        <v>329</v>
      </c>
      <c r="AU23" s="4">
        <v>262</v>
      </c>
      <c r="AV23" s="4">
        <v>3818</v>
      </c>
      <c r="AW23" s="2">
        <v>35</v>
      </c>
      <c r="AX23" s="2">
        <v>7755</v>
      </c>
      <c r="AY23" s="2">
        <v>7445</v>
      </c>
      <c r="AZ23" s="2">
        <v>75318</v>
      </c>
      <c r="BA23" s="7" t="s">
        <v>17</v>
      </c>
      <c r="BB23" s="7" t="s">
        <v>17</v>
      </c>
      <c r="BC23" s="7">
        <v>15</v>
      </c>
      <c r="BD23" s="7">
        <v>0</v>
      </c>
      <c r="BE23" s="7" t="s">
        <v>17</v>
      </c>
      <c r="BF23" s="7" t="s">
        <v>20</v>
      </c>
      <c r="BG23" s="7" t="s">
        <v>17</v>
      </c>
      <c r="BH23" s="7">
        <v>9</v>
      </c>
      <c r="BI23" s="7">
        <v>1078</v>
      </c>
      <c r="BJ23" s="7" t="s">
        <v>17</v>
      </c>
      <c r="BK23" s="7" t="s">
        <v>20</v>
      </c>
      <c r="BL23" s="7" t="s">
        <v>20</v>
      </c>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5"/>
      <c r="CW23" s="5"/>
      <c r="CX23" s="5"/>
      <c r="CY23" s="5"/>
      <c r="CZ23" s="5"/>
      <c r="DA23" s="3"/>
      <c r="DB23" s="5"/>
      <c r="DC23" s="5"/>
      <c r="DD23" s="5"/>
      <c r="DE23" s="5"/>
      <c r="DF23" s="5"/>
      <c r="DG23" s="5"/>
      <c r="DH23" s="3"/>
      <c r="DI23" s="5"/>
      <c r="DJ23" s="5"/>
      <c r="DK23" s="5"/>
      <c r="DL23" s="5"/>
      <c r="DM23" s="5"/>
      <c r="DN23" s="5"/>
      <c r="DO23" s="5"/>
      <c r="DP23" s="5"/>
      <c r="DQ23" s="5"/>
      <c r="DR23" s="5"/>
      <c r="DS23" s="5"/>
      <c r="DT23" s="5"/>
      <c r="DU23" s="3"/>
      <c r="DV23" s="5"/>
      <c r="DW23" s="5"/>
      <c r="DX23" s="5"/>
      <c r="DY23" s="5"/>
      <c r="DZ23" s="5"/>
      <c r="EA23" s="5"/>
      <c r="EB23" s="5"/>
      <c r="EC23" s="5"/>
      <c r="ED23" s="3"/>
      <c r="EE23" s="5"/>
      <c r="EF23" s="5"/>
      <c r="EG23" s="5"/>
      <c r="EH23" s="5"/>
      <c r="EI23" s="3"/>
      <c r="EJ23" s="3"/>
      <c r="EK23" s="3"/>
      <c r="EL23" s="3"/>
      <c r="EM23" s="3"/>
      <c r="EN23" s="3"/>
      <c r="EO23" s="4"/>
      <c r="EP23" s="4"/>
      <c r="EQ23" s="3"/>
      <c r="ER23" s="3"/>
      <c r="ES23" s="3"/>
      <c r="ET23" s="3"/>
      <c r="EU23" s="4"/>
      <c r="EV23" s="4"/>
      <c r="EW23" s="3"/>
      <c r="EX23" s="3"/>
      <c r="EY23" s="3"/>
      <c r="EZ23" s="3"/>
      <c r="FA23" s="5"/>
      <c r="FB23" s="3"/>
      <c r="FC23" s="3"/>
      <c r="FD23" s="3"/>
      <c r="FE23" s="6"/>
      <c r="FF23" s="3"/>
      <c r="FG23" s="3"/>
      <c r="FH23" s="6"/>
      <c r="FI23" s="3"/>
    </row>
    <row r="24" spans="1:165" x14ac:dyDescent="0.2">
      <c r="A24" s="2" t="s">
        <v>58</v>
      </c>
      <c r="B24" s="3" t="s">
        <v>59</v>
      </c>
      <c r="C24" s="4">
        <v>15868</v>
      </c>
      <c r="D24" s="4">
        <v>7092</v>
      </c>
      <c r="E24" s="5">
        <v>25</v>
      </c>
      <c r="F24" s="4">
        <v>38</v>
      </c>
      <c r="G24" s="4">
        <v>87281</v>
      </c>
      <c r="H24" s="3" t="s">
        <v>155</v>
      </c>
      <c r="I24" s="4">
        <v>27158</v>
      </c>
      <c r="J24" s="3" t="s">
        <v>156</v>
      </c>
      <c r="K24" s="4">
        <v>100</v>
      </c>
      <c r="L24" s="4">
        <v>8</v>
      </c>
      <c r="M24" s="4">
        <v>108</v>
      </c>
      <c r="N24" s="4">
        <v>6</v>
      </c>
      <c r="O24" s="4">
        <v>210</v>
      </c>
      <c r="P24" s="4">
        <v>18</v>
      </c>
      <c r="Q24" s="4">
        <v>0</v>
      </c>
      <c r="R24" s="4">
        <v>0</v>
      </c>
      <c r="S24" s="4">
        <v>342</v>
      </c>
      <c r="T24" s="4">
        <v>1285</v>
      </c>
      <c r="U24" s="4">
        <v>74</v>
      </c>
      <c r="V24" s="4">
        <v>1359</v>
      </c>
      <c r="W24" s="4">
        <v>103</v>
      </c>
      <c r="X24" s="4">
        <v>3461</v>
      </c>
      <c r="Y24" s="4">
        <v>701</v>
      </c>
      <c r="Z24" s="4">
        <v>0</v>
      </c>
      <c r="AA24" s="4">
        <v>0</v>
      </c>
      <c r="AB24" s="4">
        <v>5624</v>
      </c>
      <c r="AC24" s="4">
        <v>35</v>
      </c>
      <c r="AD24" s="4">
        <v>0</v>
      </c>
      <c r="AE24" s="4">
        <v>35</v>
      </c>
      <c r="AF24" s="4">
        <v>0</v>
      </c>
      <c r="AG24" s="4">
        <v>1</v>
      </c>
      <c r="AH24" s="4">
        <v>0</v>
      </c>
      <c r="AI24" s="4">
        <v>0</v>
      </c>
      <c r="AJ24" s="4">
        <v>0</v>
      </c>
      <c r="AK24" s="4">
        <v>36</v>
      </c>
      <c r="AL24" s="4">
        <v>362</v>
      </c>
      <c r="AM24" s="4">
        <v>0</v>
      </c>
      <c r="AN24" s="4">
        <v>362</v>
      </c>
      <c r="AO24" s="4">
        <v>0</v>
      </c>
      <c r="AP24" s="4">
        <v>8</v>
      </c>
      <c r="AQ24" s="4">
        <v>0</v>
      </c>
      <c r="AR24" s="4">
        <v>0</v>
      </c>
      <c r="AS24" s="4">
        <v>0</v>
      </c>
      <c r="AT24" s="4">
        <v>370</v>
      </c>
      <c r="AU24" s="4">
        <v>378</v>
      </c>
      <c r="AV24" s="4">
        <v>5994</v>
      </c>
      <c r="AW24" s="2">
        <v>12</v>
      </c>
      <c r="AX24" s="2">
        <v>6623</v>
      </c>
      <c r="AY24" s="2">
        <v>7984</v>
      </c>
      <c r="AZ24" s="2" t="s">
        <v>157</v>
      </c>
      <c r="BA24" s="7" t="s">
        <v>17</v>
      </c>
      <c r="BB24" s="7" t="s">
        <v>17</v>
      </c>
      <c r="BC24" s="7">
        <v>14</v>
      </c>
      <c r="BD24" s="7">
        <v>0</v>
      </c>
      <c r="BE24" s="7" t="s">
        <v>17</v>
      </c>
      <c r="BF24" s="7" t="s">
        <v>17</v>
      </c>
      <c r="BG24" s="7" t="s">
        <v>17</v>
      </c>
      <c r="BH24" s="7">
        <v>2</v>
      </c>
      <c r="BI24" s="7">
        <v>177</v>
      </c>
      <c r="BJ24" s="7" t="s">
        <v>17</v>
      </c>
      <c r="BK24" s="7" t="s">
        <v>17</v>
      </c>
      <c r="BL24" s="7" t="s">
        <v>17</v>
      </c>
      <c r="BM24" s="4"/>
      <c r="BN24" s="4"/>
      <c r="BO24" s="4"/>
      <c r="BP24" s="4"/>
      <c r="BQ24" s="4"/>
      <c r="BR24" s="4"/>
      <c r="BS24" s="4"/>
      <c r="BT24" s="4"/>
      <c r="BU24" s="4"/>
      <c r="BV24" s="4"/>
      <c r="BW24" s="4"/>
      <c r="BX24" s="4"/>
      <c r="BY24" s="4"/>
      <c r="BZ24" s="3"/>
      <c r="CA24" s="3"/>
      <c r="CB24" s="3"/>
      <c r="CC24" s="3"/>
      <c r="CD24" s="3"/>
      <c r="CE24" s="3"/>
      <c r="CF24" s="3"/>
      <c r="CG24" s="3"/>
      <c r="CH24" s="3"/>
      <c r="CI24" s="3"/>
      <c r="CJ24" s="4"/>
      <c r="CK24" s="4"/>
      <c r="CL24" s="4"/>
      <c r="CM24" s="4"/>
      <c r="CN24" s="4"/>
      <c r="CO24" s="4"/>
      <c r="CP24" s="4"/>
      <c r="CQ24" s="4"/>
      <c r="CR24" s="4"/>
      <c r="CS24" s="4"/>
      <c r="CT24" s="4"/>
      <c r="CU24" s="3"/>
      <c r="CV24" s="5"/>
      <c r="CW24" s="5"/>
      <c r="CX24" s="5"/>
      <c r="CY24" s="5"/>
      <c r="CZ24" s="5"/>
      <c r="DA24" s="3"/>
      <c r="DB24" s="5"/>
      <c r="DC24" s="5"/>
      <c r="DD24" s="5"/>
      <c r="DE24" s="5"/>
      <c r="DF24" s="5"/>
      <c r="DG24" s="5"/>
      <c r="DH24" s="3"/>
      <c r="DI24" s="5"/>
      <c r="DJ24" s="5"/>
      <c r="DK24" s="5"/>
      <c r="DL24" s="5"/>
      <c r="DM24" s="5"/>
      <c r="DN24" s="5"/>
      <c r="DO24" s="5"/>
      <c r="DP24" s="5"/>
      <c r="DQ24" s="5"/>
      <c r="DR24" s="5"/>
      <c r="DS24" s="5"/>
      <c r="DT24" s="5"/>
      <c r="DU24" s="3"/>
      <c r="DV24" s="5"/>
      <c r="DW24" s="5"/>
      <c r="DX24" s="5"/>
      <c r="DY24" s="5"/>
      <c r="DZ24" s="5"/>
      <c r="EA24" s="5"/>
      <c r="EB24" s="5"/>
      <c r="EC24" s="5"/>
      <c r="ED24" s="3"/>
      <c r="EE24" s="5"/>
      <c r="EF24" s="5"/>
      <c r="EG24" s="5"/>
      <c r="EH24" s="5"/>
      <c r="EI24" s="3"/>
      <c r="EJ24" s="3"/>
      <c r="EK24" s="3"/>
      <c r="EL24" s="3"/>
      <c r="EM24" s="3"/>
      <c r="EN24" s="3"/>
      <c r="EO24" s="4"/>
      <c r="EP24" s="4"/>
      <c r="EQ24" s="3"/>
      <c r="ER24" s="3"/>
      <c r="ES24" s="3"/>
      <c r="ET24" s="3"/>
      <c r="EU24" s="4"/>
      <c r="EV24" s="4"/>
      <c r="EW24" s="3"/>
      <c r="EX24" s="3"/>
      <c r="EY24" s="3"/>
      <c r="EZ24" s="3"/>
      <c r="FA24" s="3"/>
      <c r="FB24" s="3"/>
      <c r="FC24" s="3"/>
      <c r="FD24" s="3"/>
      <c r="FE24" s="6"/>
      <c r="FF24" s="3"/>
      <c r="FG24" s="3"/>
      <c r="FH24" s="6"/>
      <c r="FI24" s="3"/>
    </row>
    <row r="25" spans="1:165" x14ac:dyDescent="0.2">
      <c r="A25" s="2" t="s">
        <v>60</v>
      </c>
      <c r="B25" s="3" t="s">
        <v>61</v>
      </c>
      <c r="C25" s="4">
        <v>1051</v>
      </c>
      <c r="D25" s="4">
        <v>2205</v>
      </c>
      <c r="E25" s="5">
        <v>25</v>
      </c>
      <c r="F25" s="4">
        <v>37</v>
      </c>
      <c r="G25" s="4">
        <v>44785</v>
      </c>
      <c r="H25" s="3" t="s">
        <v>155</v>
      </c>
      <c r="I25" s="4">
        <v>690</v>
      </c>
      <c r="J25" s="3" t="s">
        <v>156</v>
      </c>
      <c r="K25" s="4">
        <v>98</v>
      </c>
      <c r="L25" s="4">
        <v>65</v>
      </c>
      <c r="M25" s="4">
        <v>163</v>
      </c>
      <c r="N25" s="4">
        <v>22</v>
      </c>
      <c r="O25" s="4">
        <v>304</v>
      </c>
      <c r="P25" s="4">
        <v>39</v>
      </c>
      <c r="Q25" s="4">
        <v>30</v>
      </c>
      <c r="R25" s="4">
        <v>10</v>
      </c>
      <c r="S25" s="4">
        <v>568</v>
      </c>
      <c r="T25" s="4">
        <v>1633</v>
      </c>
      <c r="U25" s="4">
        <v>660</v>
      </c>
      <c r="V25" s="4">
        <v>2293</v>
      </c>
      <c r="W25" s="4">
        <v>113</v>
      </c>
      <c r="X25" s="4">
        <v>3404</v>
      </c>
      <c r="Y25" s="4">
        <v>921</v>
      </c>
      <c r="Z25" s="4">
        <v>168</v>
      </c>
      <c r="AA25" s="4">
        <v>52</v>
      </c>
      <c r="AB25" s="4">
        <v>6951</v>
      </c>
      <c r="AC25" s="4">
        <v>53</v>
      </c>
      <c r="AD25" s="4">
        <v>16</v>
      </c>
      <c r="AE25" s="4">
        <v>69</v>
      </c>
      <c r="AF25" s="4">
        <v>0</v>
      </c>
      <c r="AG25" s="4">
        <v>113</v>
      </c>
      <c r="AH25" s="4">
        <v>66</v>
      </c>
      <c r="AI25" s="4">
        <v>0</v>
      </c>
      <c r="AJ25" s="4">
        <v>1</v>
      </c>
      <c r="AK25" s="4">
        <v>249</v>
      </c>
      <c r="AL25" s="4">
        <v>386</v>
      </c>
      <c r="AM25" s="4">
        <v>92</v>
      </c>
      <c r="AN25" s="4">
        <v>478</v>
      </c>
      <c r="AO25" s="4">
        <v>0</v>
      </c>
      <c r="AP25" s="4">
        <v>494</v>
      </c>
      <c r="AQ25" s="4">
        <v>247</v>
      </c>
      <c r="AR25" s="4">
        <v>0</v>
      </c>
      <c r="AS25" s="4">
        <v>11</v>
      </c>
      <c r="AT25" s="4">
        <v>1230</v>
      </c>
      <c r="AU25" s="4">
        <v>817</v>
      </c>
      <c r="AV25" s="4">
        <v>8181</v>
      </c>
      <c r="AW25" s="2">
        <v>22</v>
      </c>
      <c r="AX25" s="2">
        <v>3345</v>
      </c>
      <c r="AY25" s="2">
        <v>15662</v>
      </c>
      <c r="AZ25" s="2">
        <v>1336</v>
      </c>
      <c r="BA25" s="7" t="s">
        <v>17</v>
      </c>
      <c r="BB25" s="7" t="s">
        <v>17</v>
      </c>
      <c r="BC25" s="7">
        <v>15</v>
      </c>
      <c r="BD25" s="7">
        <v>0</v>
      </c>
      <c r="BE25" s="7" t="s">
        <v>17</v>
      </c>
      <c r="BF25" s="7" t="s">
        <v>17</v>
      </c>
      <c r="BG25" s="7" t="s">
        <v>17</v>
      </c>
      <c r="BH25" s="7">
        <v>168</v>
      </c>
      <c r="BI25" s="7">
        <v>842</v>
      </c>
      <c r="BJ25" s="7" t="s">
        <v>17</v>
      </c>
      <c r="BK25" s="7" t="s">
        <v>20</v>
      </c>
      <c r="BL25" s="7" t="s">
        <v>20</v>
      </c>
      <c r="BM25" s="4"/>
      <c r="BN25" s="4"/>
      <c r="BO25" s="4"/>
      <c r="BP25" s="4"/>
      <c r="BQ25" s="4"/>
      <c r="BR25" s="4"/>
      <c r="BS25" s="4"/>
      <c r="BT25" s="4"/>
      <c r="BU25" s="4"/>
      <c r="BV25" s="4"/>
      <c r="BW25" s="4"/>
      <c r="BX25" s="4"/>
      <c r="BY25" s="4"/>
      <c r="BZ25" s="4"/>
      <c r="CA25" s="4"/>
      <c r="CB25" s="4"/>
      <c r="CC25" s="4"/>
      <c r="CD25" s="4"/>
      <c r="CE25" s="4"/>
      <c r="CF25" s="4"/>
      <c r="CG25" s="4"/>
      <c r="CH25" s="4"/>
      <c r="CI25" s="4"/>
      <c r="CJ25" s="3"/>
      <c r="CK25" s="3"/>
      <c r="CL25" s="3"/>
      <c r="CM25" s="3"/>
      <c r="CN25" s="3"/>
      <c r="CO25" s="3"/>
      <c r="CP25" s="3"/>
      <c r="CQ25" s="3"/>
      <c r="CR25" s="4"/>
      <c r="CS25" s="4"/>
      <c r="CT25" s="4"/>
      <c r="CU25" s="4"/>
      <c r="CV25" s="5"/>
      <c r="CW25" s="5"/>
      <c r="CX25" s="5"/>
      <c r="CY25" s="5"/>
      <c r="CZ25" s="5"/>
      <c r="DA25" s="3"/>
      <c r="DB25" s="5"/>
      <c r="DC25" s="5"/>
      <c r="DD25" s="5"/>
      <c r="DE25" s="5"/>
      <c r="DF25" s="5"/>
      <c r="DG25" s="5"/>
      <c r="DH25" s="3"/>
      <c r="DI25" s="5"/>
      <c r="DJ25" s="5"/>
      <c r="DK25" s="5"/>
      <c r="DL25" s="5"/>
      <c r="DM25" s="5"/>
      <c r="DN25" s="5"/>
      <c r="DO25" s="5"/>
      <c r="DP25" s="5"/>
      <c r="DQ25" s="5"/>
      <c r="DR25" s="5"/>
      <c r="DS25" s="5"/>
      <c r="DT25" s="5"/>
      <c r="DU25" s="3"/>
      <c r="DV25" s="5"/>
      <c r="DW25" s="5"/>
      <c r="DX25" s="5"/>
      <c r="DY25" s="5"/>
      <c r="DZ25" s="5"/>
      <c r="EA25" s="5"/>
      <c r="EB25" s="5"/>
      <c r="EC25" s="5"/>
      <c r="ED25" s="3"/>
      <c r="EE25" s="5"/>
      <c r="EF25" s="5"/>
      <c r="EG25" s="5"/>
      <c r="EH25" s="5"/>
      <c r="EI25" s="3"/>
      <c r="EJ25" s="3"/>
      <c r="EK25" s="3"/>
      <c r="EL25" s="3"/>
      <c r="EM25" s="3"/>
      <c r="EN25" s="3"/>
      <c r="EO25" s="4"/>
      <c r="EP25" s="4"/>
      <c r="EQ25" s="3"/>
      <c r="ER25" s="3"/>
      <c r="ES25" s="3"/>
      <c r="ET25" s="3"/>
      <c r="EU25" s="4"/>
      <c r="EV25" s="4"/>
      <c r="EW25" s="3"/>
      <c r="EX25" s="3"/>
      <c r="EY25" s="3"/>
      <c r="EZ25" s="3"/>
      <c r="FA25" s="5"/>
      <c r="FB25" s="3"/>
      <c r="FC25" s="3"/>
      <c r="FD25" s="3"/>
      <c r="FE25" s="6"/>
      <c r="FF25" s="3"/>
      <c r="FG25" s="3"/>
      <c r="FH25" s="6"/>
      <c r="FI25" s="3"/>
    </row>
    <row r="26" spans="1:165" x14ac:dyDescent="0.2">
      <c r="A26" s="2" t="s">
        <v>62</v>
      </c>
      <c r="B26" s="3" t="s">
        <v>63</v>
      </c>
      <c r="C26" s="4">
        <v>24672</v>
      </c>
      <c r="D26" s="4">
        <v>10358</v>
      </c>
      <c r="E26" s="5">
        <v>155</v>
      </c>
      <c r="F26" s="4">
        <v>41</v>
      </c>
      <c r="G26" s="4">
        <v>190366</v>
      </c>
      <c r="H26" s="3" t="s">
        <v>155</v>
      </c>
      <c r="I26" s="4">
        <v>11232</v>
      </c>
      <c r="J26" s="3" t="s">
        <v>156</v>
      </c>
      <c r="K26" s="4">
        <v>253</v>
      </c>
      <c r="L26" s="4">
        <v>138</v>
      </c>
      <c r="M26" s="4">
        <v>391</v>
      </c>
      <c r="N26" s="4">
        <v>83</v>
      </c>
      <c r="O26" s="4">
        <v>116</v>
      </c>
      <c r="P26" s="4">
        <v>79</v>
      </c>
      <c r="Q26" s="4">
        <v>6</v>
      </c>
      <c r="R26" s="4">
        <v>0</v>
      </c>
      <c r="S26" s="4">
        <v>675</v>
      </c>
      <c r="T26" s="4">
        <v>5400</v>
      </c>
      <c r="U26" s="4">
        <v>2392</v>
      </c>
      <c r="V26" s="4">
        <v>7792</v>
      </c>
      <c r="W26" s="4">
        <v>808</v>
      </c>
      <c r="X26" s="4">
        <v>881</v>
      </c>
      <c r="Y26" s="4">
        <v>2012</v>
      </c>
      <c r="Z26" s="4">
        <v>33</v>
      </c>
      <c r="AA26" s="4">
        <v>0</v>
      </c>
      <c r="AB26" s="4">
        <v>11526</v>
      </c>
      <c r="AC26" s="4">
        <v>0</v>
      </c>
      <c r="AD26" s="4">
        <v>9</v>
      </c>
      <c r="AE26" s="4">
        <v>9</v>
      </c>
      <c r="AF26" s="4">
        <v>3</v>
      </c>
      <c r="AG26" s="4">
        <v>6</v>
      </c>
      <c r="AH26" s="4">
        <v>0</v>
      </c>
      <c r="AI26" s="4">
        <v>4</v>
      </c>
      <c r="AJ26" s="4">
        <v>0</v>
      </c>
      <c r="AK26" s="4">
        <v>22</v>
      </c>
      <c r="AL26" s="4">
        <v>0</v>
      </c>
      <c r="AM26" s="4">
        <v>90</v>
      </c>
      <c r="AN26" s="4">
        <v>90</v>
      </c>
      <c r="AO26" s="4">
        <v>16</v>
      </c>
      <c r="AP26" s="4">
        <v>55</v>
      </c>
      <c r="AQ26" s="4">
        <v>0</v>
      </c>
      <c r="AR26" s="4">
        <v>9</v>
      </c>
      <c r="AS26" s="4">
        <v>0</v>
      </c>
      <c r="AT26" s="4">
        <v>170</v>
      </c>
      <c r="AU26" s="4">
        <v>697</v>
      </c>
      <c r="AV26" s="4">
        <v>11696</v>
      </c>
      <c r="AW26" s="2">
        <v>68</v>
      </c>
      <c r="AX26" s="2">
        <v>26396</v>
      </c>
      <c r="AY26" s="2">
        <v>28591</v>
      </c>
      <c r="AZ26" s="2">
        <v>60060</v>
      </c>
      <c r="BA26" s="7" t="s">
        <v>17</v>
      </c>
      <c r="BB26" s="7" t="s">
        <v>17</v>
      </c>
      <c r="BC26" s="7">
        <v>11</v>
      </c>
      <c r="BD26" s="7">
        <v>4</v>
      </c>
      <c r="BE26" s="7" t="s">
        <v>17</v>
      </c>
      <c r="BF26" s="7" t="s">
        <v>20</v>
      </c>
      <c r="BG26" s="7" t="s">
        <v>17</v>
      </c>
      <c r="BH26" s="7">
        <v>9</v>
      </c>
      <c r="BI26" s="7">
        <v>118</v>
      </c>
      <c r="BJ26" s="7" t="s">
        <v>17</v>
      </c>
      <c r="BK26" s="7" t="s">
        <v>20</v>
      </c>
      <c r="BL26" s="7" t="s">
        <v>17</v>
      </c>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5"/>
      <c r="CW26" s="5"/>
      <c r="CX26" s="5"/>
      <c r="CY26" s="5"/>
      <c r="CZ26" s="5"/>
      <c r="DA26" s="3"/>
      <c r="DB26" s="5"/>
      <c r="DC26" s="5"/>
      <c r="DD26" s="5"/>
      <c r="DE26" s="5"/>
      <c r="DF26" s="5"/>
      <c r="DG26" s="5"/>
      <c r="DH26" s="3"/>
      <c r="DI26" s="5"/>
      <c r="DJ26" s="5"/>
      <c r="DK26" s="5"/>
      <c r="DL26" s="5"/>
      <c r="DM26" s="5"/>
      <c r="DN26" s="5"/>
      <c r="DO26" s="5"/>
      <c r="DP26" s="5"/>
      <c r="DQ26" s="5"/>
      <c r="DR26" s="5"/>
      <c r="DS26" s="5"/>
      <c r="DT26" s="5"/>
      <c r="DU26" s="3"/>
      <c r="DV26" s="5"/>
      <c r="DW26" s="5"/>
      <c r="DX26" s="5"/>
      <c r="DY26" s="5"/>
      <c r="DZ26" s="5"/>
      <c r="EA26" s="5"/>
      <c r="EB26" s="5"/>
      <c r="EC26" s="5"/>
      <c r="ED26" s="3"/>
      <c r="EE26" s="5"/>
      <c r="EF26" s="5"/>
      <c r="EG26" s="5"/>
      <c r="EH26" s="5"/>
      <c r="EI26" s="3"/>
      <c r="EJ26" s="3"/>
      <c r="EK26" s="3"/>
      <c r="EL26" s="3"/>
      <c r="EM26" s="3"/>
      <c r="EN26" s="3"/>
      <c r="EO26" s="4"/>
      <c r="EP26" s="4"/>
      <c r="EQ26" s="3"/>
      <c r="ER26" s="3"/>
      <c r="ES26" s="3"/>
      <c r="ET26" s="3"/>
      <c r="EU26" s="4"/>
      <c r="EV26" s="4"/>
      <c r="EW26" s="3"/>
      <c r="EX26" s="3"/>
      <c r="EY26" s="3"/>
      <c r="EZ26" s="3"/>
      <c r="FA26" s="3"/>
      <c r="FB26" s="3"/>
      <c r="FC26" s="4"/>
      <c r="FD26" s="3"/>
      <c r="FE26" s="6"/>
      <c r="FF26" s="3"/>
      <c r="FG26" s="3"/>
      <c r="FH26" s="6"/>
      <c r="FI26" s="3"/>
    </row>
    <row r="27" spans="1:165" x14ac:dyDescent="0.2">
      <c r="A27" s="2" t="s">
        <v>64</v>
      </c>
      <c r="B27" s="3" t="s">
        <v>65</v>
      </c>
      <c r="C27" s="4">
        <v>1090</v>
      </c>
      <c r="D27" s="4">
        <v>384</v>
      </c>
      <c r="E27" s="5">
        <v>115</v>
      </c>
      <c r="F27" s="4">
        <v>42</v>
      </c>
      <c r="G27" s="4">
        <v>7876</v>
      </c>
      <c r="H27" s="3" t="s">
        <v>155</v>
      </c>
      <c r="I27" s="4">
        <v>363</v>
      </c>
      <c r="J27" s="3" t="s">
        <v>155</v>
      </c>
      <c r="K27" s="4">
        <v>84</v>
      </c>
      <c r="L27" s="4">
        <v>10</v>
      </c>
      <c r="M27" s="4">
        <v>94</v>
      </c>
      <c r="N27" s="4">
        <v>1</v>
      </c>
      <c r="O27" s="4">
        <v>35</v>
      </c>
      <c r="P27" s="4">
        <v>11</v>
      </c>
      <c r="Q27" s="4">
        <v>0</v>
      </c>
      <c r="R27" s="4">
        <v>0</v>
      </c>
      <c r="S27" s="4">
        <v>141</v>
      </c>
      <c r="T27" s="4">
        <v>1054</v>
      </c>
      <c r="U27" s="4">
        <v>161</v>
      </c>
      <c r="V27" s="4">
        <v>1215</v>
      </c>
      <c r="W27" s="4">
        <v>10</v>
      </c>
      <c r="X27" s="4">
        <v>166</v>
      </c>
      <c r="Y27" s="4">
        <v>217</v>
      </c>
      <c r="Z27" s="4">
        <v>0</v>
      </c>
      <c r="AA27" s="4">
        <v>0</v>
      </c>
      <c r="AB27" s="4">
        <v>1608</v>
      </c>
      <c r="AC27" s="4">
        <v>12</v>
      </c>
      <c r="AD27" s="4">
        <v>0</v>
      </c>
      <c r="AE27" s="4">
        <v>12</v>
      </c>
      <c r="AF27" s="4">
        <v>0</v>
      </c>
      <c r="AG27" s="4">
        <v>7</v>
      </c>
      <c r="AH27" s="4">
        <v>2</v>
      </c>
      <c r="AI27" s="4">
        <v>0</v>
      </c>
      <c r="AJ27" s="4">
        <v>0</v>
      </c>
      <c r="AK27" s="4">
        <v>21</v>
      </c>
      <c r="AL27" s="4">
        <v>88</v>
      </c>
      <c r="AM27" s="4">
        <v>0</v>
      </c>
      <c r="AN27" s="4">
        <v>88</v>
      </c>
      <c r="AO27" s="4">
        <v>0</v>
      </c>
      <c r="AP27" s="4">
        <v>145</v>
      </c>
      <c r="AQ27" s="4">
        <v>12</v>
      </c>
      <c r="AR27" s="4">
        <v>0</v>
      </c>
      <c r="AS27" s="4">
        <v>0</v>
      </c>
      <c r="AT27" s="4">
        <v>245</v>
      </c>
      <c r="AU27" s="4">
        <v>162</v>
      </c>
      <c r="AV27" s="4">
        <v>1853</v>
      </c>
      <c r="AW27" s="2">
        <v>5</v>
      </c>
      <c r="AX27" s="2">
        <v>334</v>
      </c>
      <c r="AY27" s="2">
        <v>2041</v>
      </c>
      <c r="AZ27" s="2">
        <v>4728</v>
      </c>
      <c r="BA27" s="7" t="s">
        <v>17</v>
      </c>
      <c r="BB27" s="7" t="s">
        <v>17</v>
      </c>
      <c r="BC27" s="7">
        <v>10</v>
      </c>
      <c r="BD27" s="7">
        <v>6</v>
      </c>
      <c r="BE27" s="7" t="s">
        <v>17</v>
      </c>
      <c r="BF27" s="7" t="s">
        <v>17</v>
      </c>
      <c r="BG27" s="7" t="s">
        <v>17</v>
      </c>
      <c r="BH27" s="7">
        <v>18</v>
      </c>
      <c r="BI27" s="7">
        <v>707</v>
      </c>
      <c r="BJ27" s="7" t="s">
        <v>17</v>
      </c>
      <c r="BK27" s="7" t="s">
        <v>20</v>
      </c>
      <c r="BL27" s="7" t="s">
        <v>20</v>
      </c>
      <c r="BM27" s="4"/>
      <c r="BN27" s="4"/>
      <c r="BO27" s="4"/>
      <c r="BP27" s="4"/>
      <c r="BQ27" s="4"/>
      <c r="BR27" s="4"/>
      <c r="BS27" s="4"/>
      <c r="BT27" s="4"/>
      <c r="BU27" s="4"/>
      <c r="BV27" s="4"/>
      <c r="BW27" s="4"/>
      <c r="BX27" s="4"/>
      <c r="BY27" s="4"/>
      <c r="BZ27" s="3"/>
      <c r="CA27" s="3"/>
      <c r="CB27" s="3"/>
      <c r="CC27" s="3"/>
      <c r="CD27" s="3"/>
      <c r="CE27" s="3"/>
      <c r="CF27" s="3"/>
      <c r="CG27" s="3"/>
      <c r="CH27" s="3"/>
      <c r="CI27" s="3"/>
      <c r="CJ27" s="4"/>
      <c r="CK27" s="4"/>
      <c r="CL27" s="4"/>
      <c r="CM27" s="4"/>
      <c r="CN27" s="4"/>
      <c r="CO27" s="4"/>
      <c r="CP27" s="4"/>
      <c r="CQ27" s="4"/>
      <c r="CR27" s="4"/>
      <c r="CS27" s="4"/>
      <c r="CT27" s="4"/>
      <c r="CU27" s="4"/>
      <c r="CV27" s="5"/>
      <c r="CW27" s="5"/>
      <c r="CX27" s="5"/>
      <c r="CY27" s="5"/>
      <c r="CZ27" s="5"/>
      <c r="DA27" s="3"/>
      <c r="DB27" s="5"/>
      <c r="DC27" s="5"/>
      <c r="DD27" s="5"/>
      <c r="DE27" s="5"/>
      <c r="DF27" s="5"/>
      <c r="DG27" s="5"/>
      <c r="DH27" s="3"/>
      <c r="DI27" s="5"/>
      <c r="DJ27" s="5"/>
      <c r="DK27" s="5"/>
      <c r="DL27" s="5"/>
      <c r="DM27" s="5"/>
      <c r="DN27" s="5"/>
      <c r="DO27" s="5"/>
      <c r="DP27" s="5"/>
      <c r="DQ27" s="5"/>
      <c r="DR27" s="5"/>
      <c r="DS27" s="5"/>
      <c r="DT27" s="5"/>
      <c r="DU27" s="3"/>
      <c r="DV27" s="5"/>
      <c r="DW27" s="5"/>
      <c r="DX27" s="5"/>
      <c r="DY27" s="5"/>
      <c r="DZ27" s="5"/>
      <c r="EA27" s="5"/>
      <c r="EB27" s="5"/>
      <c r="EC27" s="5"/>
      <c r="ED27" s="3"/>
      <c r="EE27" s="5"/>
      <c r="EF27" s="5"/>
      <c r="EG27" s="5"/>
      <c r="EH27" s="5"/>
      <c r="EI27" s="3"/>
      <c r="EJ27" s="3"/>
      <c r="EK27" s="3"/>
      <c r="EL27" s="3"/>
      <c r="EM27" s="3"/>
      <c r="EN27" s="3"/>
      <c r="EO27" s="4"/>
      <c r="EP27" s="4"/>
      <c r="EQ27" s="3"/>
      <c r="ER27" s="3"/>
      <c r="ES27" s="3"/>
      <c r="ET27" s="3"/>
      <c r="EU27" s="4"/>
      <c r="EV27" s="4"/>
      <c r="EW27" s="3"/>
      <c r="EX27" s="3"/>
      <c r="EY27" s="3"/>
      <c r="EZ27" s="3"/>
      <c r="FA27" s="5"/>
      <c r="FB27" s="3"/>
      <c r="FC27" s="4"/>
      <c r="FD27" s="3"/>
      <c r="FE27" s="6"/>
      <c r="FF27" s="3"/>
      <c r="FG27" s="3"/>
      <c r="FH27" s="6"/>
      <c r="FI27" s="3"/>
    </row>
    <row r="28" spans="1:165" x14ac:dyDescent="0.2">
      <c r="A28" s="2" t="s">
        <v>66</v>
      </c>
      <c r="B28" s="3" t="s">
        <v>65</v>
      </c>
      <c r="C28" s="4">
        <v>24487</v>
      </c>
      <c r="D28" s="4">
        <v>12032</v>
      </c>
      <c r="E28" s="5">
        <v>0</v>
      </c>
      <c r="F28" s="4">
        <v>38</v>
      </c>
      <c r="G28" s="4">
        <v>99079</v>
      </c>
      <c r="H28" s="3" t="s">
        <v>155</v>
      </c>
      <c r="I28" s="4">
        <v>31144</v>
      </c>
      <c r="J28" s="3" t="s">
        <v>155</v>
      </c>
      <c r="K28" s="4">
        <v>118</v>
      </c>
      <c r="L28" s="4">
        <v>52</v>
      </c>
      <c r="M28" s="4">
        <v>170</v>
      </c>
      <c r="N28" s="4">
        <v>178</v>
      </c>
      <c r="O28" s="4">
        <v>154</v>
      </c>
      <c r="P28" s="4">
        <v>5</v>
      </c>
      <c r="Q28" s="4">
        <v>0</v>
      </c>
      <c r="R28" s="4">
        <v>0</v>
      </c>
      <c r="S28" s="4">
        <v>507</v>
      </c>
      <c r="T28" s="4">
        <v>2690</v>
      </c>
      <c r="U28" s="4">
        <v>2874</v>
      </c>
      <c r="V28" s="4">
        <v>5564</v>
      </c>
      <c r="W28" s="4">
        <v>1054</v>
      </c>
      <c r="X28" s="4">
        <v>2741</v>
      </c>
      <c r="Y28" s="4">
        <v>205</v>
      </c>
      <c r="Z28" s="4">
        <v>0</v>
      </c>
      <c r="AA28" s="4">
        <v>0</v>
      </c>
      <c r="AB28" s="4">
        <v>9564</v>
      </c>
      <c r="AC28" s="4">
        <v>13</v>
      </c>
      <c r="AD28" s="4">
        <v>14</v>
      </c>
      <c r="AE28" s="4">
        <v>27</v>
      </c>
      <c r="AF28" s="4">
        <v>5</v>
      </c>
      <c r="AG28" s="4">
        <v>11</v>
      </c>
      <c r="AH28" s="4">
        <v>0</v>
      </c>
      <c r="AI28" s="4">
        <v>0</v>
      </c>
      <c r="AJ28" s="4">
        <v>0</v>
      </c>
      <c r="AK28" s="4">
        <v>43</v>
      </c>
      <c r="AL28" s="4">
        <v>621</v>
      </c>
      <c r="AM28" s="4">
        <v>532</v>
      </c>
      <c r="AN28" s="4">
        <v>1153</v>
      </c>
      <c r="AO28" s="4">
        <v>169</v>
      </c>
      <c r="AP28" s="4">
        <v>95</v>
      </c>
      <c r="AQ28" s="4">
        <v>0</v>
      </c>
      <c r="AR28" s="4">
        <v>0</v>
      </c>
      <c r="AS28" s="4">
        <v>0</v>
      </c>
      <c r="AT28" s="4">
        <v>1417</v>
      </c>
      <c r="AU28" s="4">
        <v>550</v>
      </c>
      <c r="AV28" s="4">
        <v>10981</v>
      </c>
      <c r="AW28" s="2">
        <v>38</v>
      </c>
      <c r="AX28" s="2">
        <v>14074</v>
      </c>
      <c r="AY28" s="2">
        <v>12975</v>
      </c>
      <c r="AZ28" s="2">
        <v>74000</v>
      </c>
      <c r="BA28" s="7" t="s">
        <v>17</v>
      </c>
      <c r="BB28" s="7" t="s">
        <v>17</v>
      </c>
      <c r="BC28" s="7">
        <v>14</v>
      </c>
      <c r="BD28" s="7">
        <v>1</v>
      </c>
      <c r="BE28" s="7" t="s">
        <v>17</v>
      </c>
      <c r="BF28" s="7" t="s">
        <v>17</v>
      </c>
      <c r="BG28" s="7" t="s">
        <v>17</v>
      </c>
      <c r="BH28" s="7">
        <v>55</v>
      </c>
      <c r="BI28" s="7">
        <v>1371</v>
      </c>
      <c r="BJ28" s="7" t="s">
        <v>17</v>
      </c>
      <c r="BK28" s="7" t="s">
        <v>20</v>
      </c>
      <c r="BL28" s="7" t="s">
        <v>20</v>
      </c>
      <c r="BM28" s="4"/>
      <c r="BN28" s="4"/>
      <c r="BO28" s="4"/>
      <c r="BP28" s="4"/>
      <c r="BQ28" s="4"/>
      <c r="BR28" s="4"/>
      <c r="BS28" s="4"/>
      <c r="BT28" s="4"/>
      <c r="BU28" s="4"/>
      <c r="BV28" s="4"/>
      <c r="BW28" s="4"/>
      <c r="BX28" s="4"/>
      <c r="BY28" s="4"/>
      <c r="BZ28" s="4"/>
      <c r="CA28" s="4"/>
      <c r="CB28" s="4"/>
      <c r="CC28" s="4"/>
      <c r="CD28" s="4"/>
      <c r="CE28" s="4"/>
      <c r="CF28" s="4"/>
      <c r="CG28" s="4"/>
      <c r="CH28" s="4"/>
      <c r="CI28" s="4"/>
      <c r="CJ28" s="3"/>
      <c r="CK28" s="3"/>
      <c r="CL28" s="3"/>
      <c r="CM28" s="3"/>
      <c r="CN28" s="3"/>
      <c r="CO28" s="3"/>
      <c r="CP28" s="3"/>
      <c r="CQ28" s="3"/>
      <c r="CR28" s="4"/>
      <c r="CS28" s="4"/>
      <c r="CT28" s="4"/>
      <c r="CU28" s="4"/>
      <c r="CV28" s="5"/>
      <c r="CW28" s="5"/>
      <c r="CX28" s="5"/>
      <c r="CY28" s="5"/>
      <c r="CZ28" s="5"/>
      <c r="DA28" s="3"/>
      <c r="DB28" s="5"/>
      <c r="DC28" s="5"/>
      <c r="DD28" s="5"/>
      <c r="DE28" s="5"/>
      <c r="DF28" s="5"/>
      <c r="DG28" s="5"/>
      <c r="DH28" s="3"/>
      <c r="DI28" s="5"/>
      <c r="DJ28" s="5"/>
      <c r="DK28" s="5"/>
      <c r="DL28" s="5"/>
      <c r="DM28" s="5"/>
      <c r="DN28" s="5"/>
      <c r="DO28" s="5"/>
      <c r="DP28" s="5"/>
      <c r="DQ28" s="5"/>
      <c r="DR28" s="5"/>
      <c r="DS28" s="5"/>
      <c r="DT28" s="5"/>
      <c r="DU28" s="3"/>
      <c r="DV28" s="5"/>
      <c r="DW28" s="5"/>
      <c r="DX28" s="5"/>
      <c r="DY28" s="5"/>
      <c r="DZ28" s="5"/>
      <c r="EA28" s="5"/>
      <c r="EB28" s="5"/>
      <c r="EC28" s="5"/>
      <c r="ED28" s="3"/>
      <c r="EE28" s="5"/>
      <c r="EF28" s="5"/>
      <c r="EG28" s="5"/>
      <c r="EH28" s="5"/>
      <c r="EI28" s="3"/>
      <c r="EJ28" s="3"/>
      <c r="EK28" s="3"/>
      <c r="EL28" s="3"/>
      <c r="EM28" s="3"/>
      <c r="EN28" s="3"/>
      <c r="EO28" s="4"/>
      <c r="EP28" s="4"/>
      <c r="EQ28" s="3"/>
      <c r="ER28" s="3"/>
      <c r="ES28" s="3"/>
      <c r="ET28" s="3"/>
      <c r="EU28" s="4"/>
      <c r="EV28" s="4"/>
      <c r="EW28" s="3"/>
      <c r="EX28" s="3"/>
      <c r="EY28" s="3"/>
      <c r="EZ28" s="3"/>
      <c r="FA28" s="3"/>
      <c r="FB28" s="3"/>
      <c r="FC28" s="3"/>
      <c r="FD28" s="3"/>
      <c r="FE28" s="6"/>
      <c r="FF28" s="3"/>
      <c r="FG28" s="3"/>
      <c r="FH28" s="6"/>
      <c r="FI28" s="3"/>
    </row>
    <row r="29" spans="1:165" x14ac:dyDescent="0.2">
      <c r="A29" s="2" t="s">
        <v>67</v>
      </c>
      <c r="B29" s="3" t="s">
        <v>65</v>
      </c>
      <c r="C29" s="4">
        <v>908</v>
      </c>
      <c r="D29" s="4">
        <v>282</v>
      </c>
      <c r="E29" s="5">
        <v>150</v>
      </c>
      <c r="F29" s="4">
        <v>37</v>
      </c>
      <c r="G29" s="4">
        <v>6484</v>
      </c>
      <c r="H29" s="3" t="s">
        <v>155</v>
      </c>
      <c r="I29" s="4">
        <v>770</v>
      </c>
      <c r="J29" s="3" t="s">
        <v>155</v>
      </c>
      <c r="K29" s="4">
        <v>46</v>
      </c>
      <c r="L29" s="4">
        <v>6</v>
      </c>
      <c r="M29" s="4">
        <v>52</v>
      </c>
      <c r="N29" s="4">
        <v>3</v>
      </c>
      <c r="O29" s="4">
        <v>173</v>
      </c>
      <c r="P29" s="122">
        <v>4</v>
      </c>
      <c r="Q29" s="8">
        <v>0</v>
      </c>
      <c r="R29" s="8">
        <v>0</v>
      </c>
      <c r="S29" s="4">
        <v>232</v>
      </c>
      <c r="T29" s="4">
        <v>104</v>
      </c>
      <c r="U29" s="4">
        <v>58</v>
      </c>
      <c r="V29" s="4">
        <v>162</v>
      </c>
      <c r="W29" s="4">
        <v>17</v>
      </c>
      <c r="X29" s="4">
        <v>1488</v>
      </c>
      <c r="Y29" s="4">
        <v>26</v>
      </c>
      <c r="Z29" s="8">
        <v>0</v>
      </c>
      <c r="AA29" s="8">
        <v>0</v>
      </c>
      <c r="AB29" s="4">
        <v>1693</v>
      </c>
      <c r="AC29" s="4">
        <v>0</v>
      </c>
      <c r="AD29" s="4">
        <v>0</v>
      </c>
      <c r="AE29" s="4">
        <v>0</v>
      </c>
      <c r="AF29" s="4">
        <v>0</v>
      </c>
      <c r="AG29" s="4">
        <v>15</v>
      </c>
      <c r="AH29" s="4">
        <v>0</v>
      </c>
      <c r="AI29" s="4">
        <v>0</v>
      </c>
      <c r="AJ29" s="4">
        <v>0</v>
      </c>
      <c r="AK29" s="4">
        <v>15</v>
      </c>
      <c r="AL29" s="4">
        <v>0</v>
      </c>
      <c r="AM29" s="4">
        <v>0</v>
      </c>
      <c r="AN29" s="4">
        <v>0</v>
      </c>
      <c r="AO29" s="4">
        <v>0</v>
      </c>
      <c r="AP29" s="4">
        <v>95</v>
      </c>
      <c r="AQ29" s="4">
        <v>0</v>
      </c>
      <c r="AR29" s="4">
        <v>0</v>
      </c>
      <c r="AS29" s="4">
        <v>0</v>
      </c>
      <c r="AT29" s="4">
        <v>95</v>
      </c>
      <c r="AU29" s="4">
        <v>247</v>
      </c>
      <c r="AV29" s="4">
        <v>1788</v>
      </c>
      <c r="AW29" s="2">
        <v>5</v>
      </c>
      <c r="AX29" s="2">
        <v>304</v>
      </c>
      <c r="AY29" s="2">
        <v>2017</v>
      </c>
      <c r="AZ29" s="2">
        <v>2135</v>
      </c>
      <c r="BA29" s="7" t="s">
        <v>20</v>
      </c>
      <c r="BB29" s="7" t="s">
        <v>20</v>
      </c>
      <c r="BC29" s="7">
        <v>15</v>
      </c>
      <c r="BD29" s="7">
        <v>2</v>
      </c>
      <c r="BE29" s="7" t="s">
        <v>17</v>
      </c>
      <c r="BF29" s="7" t="s">
        <v>17</v>
      </c>
      <c r="BG29" s="7" t="s">
        <v>17</v>
      </c>
      <c r="BH29" s="7">
        <v>10</v>
      </c>
      <c r="BI29" s="7">
        <v>49</v>
      </c>
      <c r="BJ29" s="7" t="s">
        <v>20</v>
      </c>
      <c r="BK29" s="7" t="s">
        <v>20</v>
      </c>
      <c r="BL29" s="7" t="s">
        <v>20</v>
      </c>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3"/>
      <c r="CV29" s="5"/>
      <c r="CW29" s="5"/>
      <c r="CX29" s="5"/>
      <c r="CY29" s="5"/>
      <c r="CZ29" s="5"/>
      <c r="DA29" s="3"/>
      <c r="DB29" s="5"/>
      <c r="DC29" s="5"/>
      <c r="DD29" s="5"/>
      <c r="DE29" s="5"/>
      <c r="DF29" s="5"/>
      <c r="DG29" s="5"/>
      <c r="DH29" s="3"/>
      <c r="DI29" s="5"/>
      <c r="DJ29" s="5"/>
      <c r="DK29" s="5"/>
      <c r="DL29" s="5"/>
      <c r="DM29" s="5"/>
      <c r="DN29" s="5"/>
      <c r="DO29" s="5"/>
      <c r="DP29" s="5"/>
      <c r="DQ29" s="5"/>
      <c r="DR29" s="5"/>
      <c r="DS29" s="5"/>
      <c r="DT29" s="5"/>
      <c r="DU29" s="3"/>
      <c r="DV29" s="5"/>
      <c r="DW29" s="5"/>
      <c r="DX29" s="5"/>
      <c r="DY29" s="5"/>
      <c r="DZ29" s="5"/>
      <c r="EA29" s="5"/>
      <c r="EB29" s="5"/>
      <c r="EC29" s="5"/>
      <c r="ED29" s="3"/>
      <c r="EE29" s="5"/>
      <c r="EF29" s="5"/>
      <c r="EG29" s="5"/>
      <c r="EH29" s="5"/>
      <c r="EI29" s="3"/>
      <c r="EJ29" s="3"/>
      <c r="EK29" s="3"/>
      <c r="EL29" s="3"/>
      <c r="EM29" s="3"/>
      <c r="EN29" s="3"/>
      <c r="EO29" s="4"/>
      <c r="EP29" s="4"/>
      <c r="EQ29" s="3"/>
      <c r="ER29" s="3"/>
      <c r="ES29" s="3"/>
      <c r="ET29" s="3"/>
      <c r="EU29" s="4"/>
      <c r="EV29" s="4"/>
      <c r="EW29" s="3"/>
      <c r="EX29" s="3"/>
      <c r="EY29" s="3"/>
      <c r="EZ29" s="3"/>
      <c r="FA29" s="5"/>
      <c r="FB29" s="3"/>
      <c r="FC29" s="4"/>
      <c r="FD29" s="3"/>
      <c r="FE29" s="6"/>
      <c r="FF29" s="3"/>
      <c r="FG29" s="3"/>
      <c r="FH29" s="6"/>
      <c r="FI29" s="3"/>
    </row>
    <row r="30" spans="1:165" x14ac:dyDescent="0.2">
      <c r="A30" s="2" t="s">
        <v>68</v>
      </c>
      <c r="B30" s="3" t="s">
        <v>69</v>
      </c>
      <c r="C30" s="4">
        <v>32078</v>
      </c>
      <c r="D30" s="4">
        <v>11258</v>
      </c>
      <c r="E30" s="5">
        <v>155</v>
      </c>
      <c r="F30" s="4">
        <v>37</v>
      </c>
      <c r="G30" s="4">
        <v>144769</v>
      </c>
      <c r="H30" s="3" t="s">
        <v>156</v>
      </c>
      <c r="I30" s="4">
        <v>29538</v>
      </c>
      <c r="J30" s="3" t="s">
        <v>156</v>
      </c>
      <c r="K30" s="4">
        <v>137</v>
      </c>
      <c r="L30" s="4">
        <v>80</v>
      </c>
      <c r="M30" s="4">
        <v>217</v>
      </c>
      <c r="N30" s="4">
        <v>19</v>
      </c>
      <c r="O30" s="4">
        <v>237</v>
      </c>
      <c r="P30" s="4">
        <v>65</v>
      </c>
      <c r="Q30" s="4">
        <v>0</v>
      </c>
      <c r="R30" s="4">
        <v>1</v>
      </c>
      <c r="S30" s="4">
        <v>539</v>
      </c>
      <c r="T30" s="4">
        <v>2901</v>
      </c>
      <c r="U30" s="4">
        <v>782</v>
      </c>
      <c r="V30" s="4">
        <v>3683</v>
      </c>
      <c r="W30" s="4">
        <v>111</v>
      </c>
      <c r="X30" s="4">
        <v>3884</v>
      </c>
      <c r="Y30" s="4">
        <v>1613</v>
      </c>
      <c r="Z30" s="4">
        <v>0</v>
      </c>
      <c r="AA30" s="4">
        <v>8</v>
      </c>
      <c r="AB30" s="4">
        <v>9299</v>
      </c>
      <c r="AC30" s="4">
        <v>0</v>
      </c>
      <c r="AD30" s="4">
        <v>3</v>
      </c>
      <c r="AE30" s="4">
        <v>3</v>
      </c>
      <c r="AF30" s="4">
        <v>0</v>
      </c>
      <c r="AG30" s="4">
        <v>2</v>
      </c>
      <c r="AH30" s="4">
        <v>0</v>
      </c>
      <c r="AI30" s="4">
        <v>0</v>
      </c>
      <c r="AJ30" s="4">
        <v>0</v>
      </c>
      <c r="AK30" s="4">
        <v>5</v>
      </c>
      <c r="AL30" s="4">
        <v>0</v>
      </c>
      <c r="AM30" s="4">
        <v>23</v>
      </c>
      <c r="AN30" s="4">
        <v>23</v>
      </c>
      <c r="AO30" s="4">
        <v>0</v>
      </c>
      <c r="AP30" s="4">
        <v>4</v>
      </c>
      <c r="AQ30" s="4">
        <v>0</v>
      </c>
      <c r="AR30" s="4">
        <v>0</v>
      </c>
      <c r="AS30" s="4">
        <v>0</v>
      </c>
      <c r="AT30" s="4">
        <v>27</v>
      </c>
      <c r="AU30" s="4">
        <v>544</v>
      </c>
      <c r="AV30" s="4">
        <v>9326</v>
      </c>
      <c r="AW30" s="2">
        <v>33</v>
      </c>
      <c r="AX30" s="2">
        <v>14067</v>
      </c>
      <c r="AY30" s="2">
        <v>12629</v>
      </c>
      <c r="AZ30" s="2" t="s">
        <v>157</v>
      </c>
      <c r="BA30" s="7" t="s">
        <v>17</v>
      </c>
      <c r="BB30" s="7" t="s">
        <v>17</v>
      </c>
      <c r="BC30" s="7">
        <v>15</v>
      </c>
      <c r="BD30" s="7">
        <v>0</v>
      </c>
      <c r="BE30" s="7" t="s">
        <v>17</v>
      </c>
      <c r="BF30" s="7" t="s">
        <v>17</v>
      </c>
      <c r="BG30" s="7" t="s">
        <v>17</v>
      </c>
      <c r="BH30" s="7">
        <v>10</v>
      </c>
      <c r="BI30" s="7">
        <v>3758</v>
      </c>
      <c r="BJ30" s="7" t="s">
        <v>17</v>
      </c>
      <c r="BK30" s="7" t="s">
        <v>20</v>
      </c>
      <c r="BL30" s="7" t="s">
        <v>20</v>
      </c>
      <c r="BM30" s="4"/>
      <c r="BN30" s="4"/>
      <c r="BO30" s="4"/>
      <c r="BP30" s="4"/>
      <c r="BQ30" s="4"/>
      <c r="BR30" s="4"/>
      <c r="BS30" s="4"/>
      <c r="BT30" s="4"/>
      <c r="BU30" s="4"/>
      <c r="BV30" s="4"/>
      <c r="BW30" s="4"/>
      <c r="BX30" s="4"/>
      <c r="BY30" s="4"/>
      <c r="BZ30" s="4"/>
      <c r="CA30" s="4"/>
      <c r="CB30" s="4"/>
      <c r="CC30" s="4"/>
      <c r="CD30" s="4"/>
      <c r="CE30" s="4"/>
      <c r="CF30" s="4"/>
      <c r="CG30" s="4"/>
      <c r="CH30" s="4"/>
      <c r="CI30" s="4"/>
      <c r="CJ30" s="3"/>
      <c r="CK30" s="3"/>
      <c r="CL30" s="3"/>
      <c r="CM30" s="3"/>
      <c r="CN30" s="3"/>
      <c r="CO30" s="3"/>
      <c r="CP30" s="3"/>
      <c r="CQ30" s="3"/>
      <c r="CR30" s="4"/>
      <c r="CS30" s="4"/>
      <c r="CT30" s="4"/>
      <c r="CU30" s="3"/>
      <c r="CV30" s="5"/>
      <c r="CW30" s="5"/>
      <c r="CX30" s="5"/>
      <c r="CY30" s="5"/>
      <c r="CZ30" s="5"/>
      <c r="DA30" s="3"/>
      <c r="DB30" s="5"/>
      <c r="DC30" s="5"/>
      <c r="DD30" s="5"/>
      <c r="DE30" s="5"/>
      <c r="DF30" s="5"/>
      <c r="DG30" s="5"/>
      <c r="DH30" s="3"/>
      <c r="DI30" s="5"/>
      <c r="DJ30" s="5"/>
      <c r="DK30" s="5"/>
      <c r="DL30" s="5"/>
      <c r="DM30" s="5"/>
      <c r="DN30" s="5"/>
      <c r="DO30" s="5"/>
      <c r="DP30" s="5"/>
      <c r="DQ30" s="5"/>
      <c r="DR30" s="5"/>
      <c r="DS30" s="5"/>
      <c r="DT30" s="5"/>
      <c r="DU30" s="3"/>
      <c r="DV30" s="5"/>
      <c r="DW30" s="5"/>
      <c r="DX30" s="5"/>
      <c r="DY30" s="5"/>
      <c r="DZ30" s="5"/>
      <c r="EA30" s="5"/>
      <c r="EB30" s="5"/>
      <c r="EC30" s="5"/>
      <c r="ED30" s="3"/>
      <c r="EE30" s="5"/>
      <c r="EF30" s="5"/>
      <c r="EG30" s="5"/>
      <c r="EH30" s="5"/>
      <c r="EI30" s="3"/>
      <c r="EJ30" s="3"/>
      <c r="EK30" s="3"/>
      <c r="EL30" s="3"/>
      <c r="EM30" s="3"/>
      <c r="EN30" s="3"/>
      <c r="EO30" s="4"/>
      <c r="EP30" s="4"/>
      <c r="EQ30" s="3"/>
      <c r="ER30" s="3"/>
      <c r="ES30" s="3"/>
      <c r="ET30" s="3"/>
      <c r="EU30" s="4"/>
      <c r="EV30" s="4"/>
      <c r="EW30" s="3"/>
      <c r="EX30" s="3"/>
      <c r="EY30" s="3"/>
      <c r="EZ30" s="3"/>
      <c r="FA30" s="5"/>
      <c r="FB30" s="3"/>
      <c r="FC30" s="3"/>
      <c r="FD30" s="3"/>
      <c r="FE30" s="6"/>
      <c r="FF30" s="3"/>
      <c r="FG30" s="3"/>
      <c r="FH30" s="6"/>
      <c r="FI30" s="3"/>
    </row>
    <row r="31" spans="1:165" x14ac:dyDescent="0.2">
      <c r="A31" s="2" t="s">
        <v>70</v>
      </c>
      <c r="B31" s="3" t="s">
        <v>71</v>
      </c>
      <c r="C31" s="4">
        <v>11967</v>
      </c>
      <c r="D31" s="4">
        <v>2646</v>
      </c>
      <c r="E31" s="5">
        <v>30</v>
      </c>
      <c r="F31" s="4">
        <v>38</v>
      </c>
      <c r="G31" s="4">
        <v>28344</v>
      </c>
      <c r="H31" s="3" t="s">
        <v>155</v>
      </c>
      <c r="I31" s="4">
        <v>309</v>
      </c>
      <c r="J31" s="3" t="s">
        <v>155</v>
      </c>
      <c r="K31" s="4">
        <v>133</v>
      </c>
      <c r="L31" s="4">
        <v>81</v>
      </c>
      <c r="M31" s="4">
        <v>214</v>
      </c>
      <c r="N31" s="4">
        <v>47</v>
      </c>
      <c r="O31" s="4">
        <v>39</v>
      </c>
      <c r="P31" s="4">
        <v>157</v>
      </c>
      <c r="Q31" s="4">
        <v>0</v>
      </c>
      <c r="R31" s="4">
        <v>0</v>
      </c>
      <c r="S31" s="4">
        <v>457</v>
      </c>
      <c r="T31" s="4">
        <v>735</v>
      </c>
      <c r="U31" s="4">
        <v>435</v>
      </c>
      <c r="V31" s="4">
        <v>1170</v>
      </c>
      <c r="W31" s="4">
        <v>39</v>
      </c>
      <c r="X31" s="4">
        <v>382</v>
      </c>
      <c r="Y31" s="4">
        <v>664</v>
      </c>
      <c r="Z31" s="4">
        <v>0</v>
      </c>
      <c r="AA31" s="4">
        <v>0</v>
      </c>
      <c r="AB31" s="4">
        <v>2255</v>
      </c>
      <c r="AC31" s="4">
        <v>0</v>
      </c>
      <c r="AD31" s="4">
        <v>0</v>
      </c>
      <c r="AE31" s="4">
        <v>0</v>
      </c>
      <c r="AF31" s="4">
        <v>0</v>
      </c>
      <c r="AG31" s="4">
        <v>0</v>
      </c>
      <c r="AH31" s="4">
        <v>0</v>
      </c>
      <c r="AI31" s="4">
        <v>0</v>
      </c>
      <c r="AJ31" s="4">
        <v>0</v>
      </c>
      <c r="AK31" s="4">
        <v>0</v>
      </c>
      <c r="AL31" s="4">
        <v>0</v>
      </c>
      <c r="AM31" s="4">
        <v>0</v>
      </c>
      <c r="AN31" s="4">
        <v>0</v>
      </c>
      <c r="AO31" s="4">
        <v>0</v>
      </c>
      <c r="AP31" s="4">
        <v>0</v>
      </c>
      <c r="AQ31" s="4">
        <v>0</v>
      </c>
      <c r="AR31" s="4">
        <v>0</v>
      </c>
      <c r="AS31" s="4">
        <v>0</v>
      </c>
      <c r="AT31" s="4">
        <v>0</v>
      </c>
      <c r="AU31" s="4">
        <v>457</v>
      </c>
      <c r="AV31" s="4">
        <v>2255</v>
      </c>
      <c r="AW31" s="2">
        <v>13</v>
      </c>
      <c r="AX31" s="2">
        <v>2329</v>
      </c>
      <c r="AY31" s="2">
        <v>6110</v>
      </c>
      <c r="AZ31" s="2">
        <v>25661</v>
      </c>
      <c r="BA31" s="7" t="s">
        <v>20</v>
      </c>
      <c r="BB31" s="7" t="s">
        <v>17</v>
      </c>
      <c r="BC31" s="7">
        <v>14</v>
      </c>
      <c r="BD31" s="7">
        <v>2</v>
      </c>
      <c r="BE31" s="7" t="s">
        <v>17</v>
      </c>
      <c r="BF31" s="7" t="s">
        <v>20</v>
      </c>
      <c r="BG31" s="7" t="s">
        <v>20</v>
      </c>
      <c r="BH31" s="7">
        <v>0</v>
      </c>
      <c r="BI31" s="7">
        <v>0</v>
      </c>
      <c r="BJ31" s="7" t="s">
        <v>17</v>
      </c>
      <c r="BK31" s="7" t="s">
        <v>17</v>
      </c>
      <c r="BL31" s="7" t="s">
        <v>20</v>
      </c>
      <c r="BM31" s="4"/>
      <c r="BN31" s="4"/>
      <c r="BO31" s="4"/>
      <c r="BP31" s="4"/>
      <c r="BQ31" s="4"/>
      <c r="BR31" s="4"/>
      <c r="BS31" s="4"/>
      <c r="BT31" s="4"/>
      <c r="BU31" s="4"/>
      <c r="BV31" s="4"/>
      <c r="BW31" s="4"/>
      <c r="BX31" s="4"/>
      <c r="BY31" s="4"/>
      <c r="BZ31" s="4"/>
      <c r="CA31" s="4"/>
      <c r="CB31" s="4"/>
      <c r="CC31" s="4"/>
      <c r="CD31" s="4"/>
      <c r="CE31" s="4"/>
      <c r="CF31" s="4"/>
      <c r="CG31" s="4"/>
      <c r="CH31" s="4"/>
      <c r="CI31" s="4"/>
      <c r="CJ31" s="3"/>
      <c r="CK31" s="3"/>
      <c r="CL31" s="3"/>
      <c r="CM31" s="3"/>
      <c r="CN31" s="3"/>
      <c r="CO31" s="3"/>
      <c r="CP31" s="3"/>
      <c r="CQ31" s="3"/>
      <c r="CR31" s="4"/>
      <c r="CS31" s="4"/>
      <c r="CT31" s="4"/>
      <c r="CU31" s="4"/>
      <c r="CV31" s="5"/>
      <c r="CW31" s="5"/>
      <c r="CX31" s="5"/>
      <c r="CY31" s="5"/>
      <c r="CZ31" s="5"/>
      <c r="DA31" s="3"/>
      <c r="DB31" s="5"/>
      <c r="DC31" s="5"/>
      <c r="DD31" s="5"/>
      <c r="DE31" s="5"/>
      <c r="DF31" s="5"/>
      <c r="DG31" s="5"/>
      <c r="DH31" s="3"/>
      <c r="DI31" s="5"/>
      <c r="DJ31" s="5"/>
      <c r="DK31" s="5"/>
      <c r="DL31" s="5"/>
      <c r="DM31" s="5"/>
      <c r="DN31" s="5"/>
      <c r="DO31" s="5"/>
      <c r="DP31" s="5"/>
      <c r="DQ31" s="5"/>
      <c r="DR31" s="5"/>
      <c r="DS31" s="5"/>
      <c r="DT31" s="5"/>
      <c r="DU31" s="3"/>
      <c r="DV31" s="5"/>
      <c r="DW31" s="5"/>
      <c r="DX31" s="5"/>
      <c r="DY31" s="5"/>
      <c r="DZ31" s="5"/>
      <c r="EA31" s="5"/>
      <c r="EB31" s="5"/>
      <c r="EC31" s="5"/>
      <c r="ED31" s="3"/>
      <c r="EE31" s="5"/>
      <c r="EF31" s="5"/>
      <c r="EG31" s="5"/>
      <c r="EH31" s="5"/>
      <c r="EI31" s="3"/>
      <c r="EJ31" s="3"/>
      <c r="EK31" s="3"/>
      <c r="EL31" s="3"/>
      <c r="EM31" s="3"/>
      <c r="EN31" s="3"/>
      <c r="EO31" s="4"/>
      <c r="EP31" s="4"/>
      <c r="EQ31" s="3"/>
      <c r="ER31" s="3"/>
      <c r="ES31" s="3"/>
      <c r="ET31" s="3"/>
      <c r="EU31" s="4"/>
      <c r="EV31" s="4"/>
      <c r="EW31" s="3"/>
      <c r="EX31" s="3"/>
      <c r="EY31" s="3"/>
      <c r="EZ31" s="3"/>
      <c r="FA31" s="3"/>
      <c r="FB31" s="3"/>
      <c r="FC31" s="3"/>
      <c r="FD31" s="3"/>
      <c r="FE31" s="6"/>
      <c r="FF31" s="3"/>
      <c r="FG31" s="3"/>
      <c r="FH31" s="6"/>
      <c r="FI31" s="3"/>
    </row>
    <row r="32" spans="1:165" x14ac:dyDescent="0.2">
      <c r="A32" s="2" t="s">
        <v>72</v>
      </c>
      <c r="B32" s="3" t="s">
        <v>73</v>
      </c>
      <c r="C32" s="4">
        <v>71148</v>
      </c>
      <c r="D32" s="4">
        <v>27503</v>
      </c>
      <c r="E32" s="5">
        <v>40</v>
      </c>
      <c r="F32" s="4">
        <v>40</v>
      </c>
      <c r="G32" s="4">
        <v>122741</v>
      </c>
      <c r="H32" s="3" t="s">
        <v>155</v>
      </c>
      <c r="I32" s="4">
        <v>6399</v>
      </c>
      <c r="J32" s="3" t="s">
        <v>155</v>
      </c>
      <c r="K32" s="4">
        <v>98</v>
      </c>
      <c r="L32" s="4">
        <v>82</v>
      </c>
      <c r="M32" s="4">
        <v>180</v>
      </c>
      <c r="N32" s="4">
        <v>39</v>
      </c>
      <c r="O32" s="4">
        <v>253</v>
      </c>
      <c r="P32" s="4">
        <v>20</v>
      </c>
      <c r="Q32" s="4">
        <v>0</v>
      </c>
      <c r="R32" s="4">
        <v>0</v>
      </c>
      <c r="S32" s="4">
        <v>492</v>
      </c>
      <c r="T32" s="4">
        <v>1142</v>
      </c>
      <c r="U32" s="4">
        <v>675</v>
      </c>
      <c r="V32" s="4">
        <v>1817</v>
      </c>
      <c r="W32" s="4">
        <v>95</v>
      </c>
      <c r="X32" s="4">
        <v>2224</v>
      </c>
      <c r="Y32" s="4">
        <v>429</v>
      </c>
      <c r="Z32" s="4">
        <v>0</v>
      </c>
      <c r="AA32" s="4">
        <v>0</v>
      </c>
      <c r="AB32" s="4">
        <v>4565</v>
      </c>
      <c r="AC32" s="4">
        <v>6</v>
      </c>
      <c r="AD32" s="4">
        <v>0</v>
      </c>
      <c r="AE32" s="4">
        <v>6</v>
      </c>
      <c r="AF32" s="4">
        <v>0</v>
      </c>
      <c r="AG32" s="4">
        <v>3</v>
      </c>
      <c r="AH32" s="4">
        <v>0</v>
      </c>
      <c r="AI32" s="4">
        <v>0</v>
      </c>
      <c r="AJ32" s="4">
        <v>0</v>
      </c>
      <c r="AK32" s="4">
        <v>9</v>
      </c>
      <c r="AL32" s="4">
        <v>1377</v>
      </c>
      <c r="AM32" s="4">
        <v>0</v>
      </c>
      <c r="AN32" s="4">
        <v>1377</v>
      </c>
      <c r="AO32" s="4">
        <v>0</v>
      </c>
      <c r="AP32" s="4">
        <v>23</v>
      </c>
      <c r="AQ32" s="4">
        <v>0</v>
      </c>
      <c r="AR32" s="4">
        <v>0</v>
      </c>
      <c r="AS32" s="4">
        <v>0</v>
      </c>
      <c r="AT32" s="4">
        <v>1400</v>
      </c>
      <c r="AU32" s="4">
        <v>501</v>
      </c>
      <c r="AV32" s="4">
        <v>5965</v>
      </c>
      <c r="AW32" s="2">
        <v>32</v>
      </c>
      <c r="AX32" s="2">
        <v>27245</v>
      </c>
      <c r="AY32" s="2">
        <v>22794</v>
      </c>
      <c r="AZ32" s="2">
        <v>75336</v>
      </c>
      <c r="BA32" s="7" t="s">
        <v>17</v>
      </c>
      <c r="BB32" s="7" t="s">
        <v>17</v>
      </c>
      <c r="BC32" s="7">
        <v>12</v>
      </c>
      <c r="BD32" s="7">
        <v>3</v>
      </c>
      <c r="BE32" s="7" t="s">
        <v>17</v>
      </c>
      <c r="BF32" s="7" t="s">
        <v>20</v>
      </c>
      <c r="BG32" s="7" t="s">
        <v>17</v>
      </c>
      <c r="BH32" s="7">
        <v>6</v>
      </c>
      <c r="BI32" s="7">
        <v>1377</v>
      </c>
      <c r="BJ32" s="7" t="s">
        <v>20</v>
      </c>
      <c r="BK32" s="7" t="s">
        <v>20</v>
      </c>
      <c r="BL32" s="7" t="s">
        <v>20</v>
      </c>
      <c r="BM32" s="4"/>
      <c r="BN32" s="4"/>
      <c r="BO32" s="4"/>
      <c r="BP32" s="4"/>
      <c r="BQ32" s="4"/>
      <c r="BR32" s="4"/>
      <c r="BS32" s="4"/>
      <c r="BT32" s="4"/>
      <c r="BU32" s="4"/>
      <c r="BV32" s="4"/>
      <c r="BW32" s="4"/>
      <c r="BX32" s="4"/>
      <c r="BY32" s="4"/>
      <c r="BZ32" s="4"/>
      <c r="CA32" s="4"/>
      <c r="CB32" s="4"/>
      <c r="CC32" s="4"/>
      <c r="CD32" s="4"/>
      <c r="CE32" s="4"/>
      <c r="CF32" s="4"/>
      <c r="CG32" s="4"/>
      <c r="CH32" s="4"/>
      <c r="CI32" s="4"/>
      <c r="CJ32" s="3"/>
      <c r="CK32" s="3"/>
      <c r="CL32" s="3"/>
      <c r="CM32" s="3"/>
      <c r="CN32" s="3"/>
      <c r="CO32" s="3"/>
      <c r="CP32" s="3"/>
      <c r="CQ32" s="3"/>
      <c r="CR32" s="4"/>
      <c r="CS32" s="4"/>
      <c r="CT32" s="4"/>
      <c r="CU32" s="4"/>
      <c r="CV32" s="5"/>
      <c r="CW32" s="5"/>
      <c r="CX32" s="5"/>
      <c r="CY32" s="5"/>
      <c r="CZ32" s="5"/>
      <c r="DA32" s="3"/>
      <c r="DB32" s="5"/>
      <c r="DC32" s="5"/>
      <c r="DD32" s="5"/>
      <c r="DE32" s="5"/>
      <c r="DF32" s="5"/>
      <c r="DG32" s="5"/>
      <c r="DH32" s="3"/>
      <c r="DI32" s="5"/>
      <c r="DJ32" s="5"/>
      <c r="DK32" s="5"/>
      <c r="DL32" s="5"/>
      <c r="DM32" s="5"/>
      <c r="DN32" s="5"/>
      <c r="DO32" s="5"/>
      <c r="DP32" s="5"/>
      <c r="DQ32" s="5"/>
      <c r="DR32" s="5"/>
      <c r="DS32" s="5"/>
      <c r="DT32" s="5"/>
      <c r="DU32" s="3"/>
      <c r="DV32" s="5"/>
      <c r="DW32" s="5"/>
      <c r="DX32" s="5"/>
      <c r="DY32" s="5"/>
      <c r="DZ32" s="5"/>
      <c r="EA32" s="5"/>
      <c r="EB32" s="5"/>
      <c r="EC32" s="5"/>
      <c r="ED32" s="3"/>
      <c r="EE32" s="5"/>
      <c r="EF32" s="5"/>
      <c r="EG32" s="5"/>
      <c r="EH32" s="5"/>
      <c r="EI32" s="3"/>
      <c r="EJ32" s="3"/>
      <c r="EK32" s="3"/>
      <c r="EL32" s="3"/>
      <c r="EM32" s="3"/>
      <c r="EN32" s="3"/>
      <c r="EO32" s="4"/>
      <c r="EP32" s="4"/>
      <c r="EQ32" s="3"/>
      <c r="ER32" s="3"/>
      <c r="ES32" s="3"/>
      <c r="ET32" s="3"/>
      <c r="EU32" s="4"/>
      <c r="EV32" s="4"/>
      <c r="EW32" s="3"/>
      <c r="EX32" s="3"/>
      <c r="EY32" s="3"/>
      <c r="EZ32" s="3"/>
      <c r="FA32" s="3"/>
      <c r="FB32" s="3"/>
      <c r="FC32" s="4"/>
      <c r="FD32" s="3"/>
      <c r="FE32" s="6"/>
      <c r="FF32" s="3"/>
      <c r="FG32" s="3"/>
      <c r="FH32" s="6"/>
      <c r="FI32" s="3"/>
    </row>
    <row r="33" spans="1:165" x14ac:dyDescent="0.2">
      <c r="A33" s="2" t="s">
        <v>74</v>
      </c>
      <c r="B33" s="3" t="s">
        <v>75</v>
      </c>
      <c r="C33" s="4">
        <v>17389</v>
      </c>
      <c r="D33" s="4">
        <v>5277</v>
      </c>
      <c r="E33" s="5">
        <v>0</v>
      </c>
      <c r="F33" s="4">
        <v>41</v>
      </c>
      <c r="G33" s="4">
        <v>51084</v>
      </c>
      <c r="H33" s="3" t="s">
        <v>155</v>
      </c>
      <c r="I33" s="4">
        <v>3246</v>
      </c>
      <c r="J33" s="3" t="s">
        <v>155</v>
      </c>
      <c r="K33" s="4">
        <v>88</v>
      </c>
      <c r="L33" s="4">
        <v>46</v>
      </c>
      <c r="M33" s="4">
        <v>134</v>
      </c>
      <c r="N33" s="4">
        <v>23</v>
      </c>
      <c r="O33" s="4">
        <v>264</v>
      </c>
      <c r="P33" s="4">
        <v>3</v>
      </c>
      <c r="Q33" s="4">
        <v>7</v>
      </c>
      <c r="R33" s="4">
        <v>16</v>
      </c>
      <c r="S33" s="4">
        <v>447</v>
      </c>
      <c r="T33" s="4">
        <v>1005</v>
      </c>
      <c r="U33" s="4">
        <v>1006</v>
      </c>
      <c r="V33" s="4">
        <v>2011</v>
      </c>
      <c r="W33" s="4">
        <v>201</v>
      </c>
      <c r="X33" s="4">
        <v>916</v>
      </c>
      <c r="Y33" s="4">
        <v>257</v>
      </c>
      <c r="Z33" s="4">
        <v>31</v>
      </c>
      <c r="AA33" s="4">
        <v>336</v>
      </c>
      <c r="AB33" s="4">
        <v>3752</v>
      </c>
      <c r="AC33" s="4">
        <v>0</v>
      </c>
      <c r="AD33" s="4">
        <v>0</v>
      </c>
      <c r="AE33" s="4">
        <v>0</v>
      </c>
      <c r="AF33" s="4">
        <v>0</v>
      </c>
      <c r="AG33" s="4">
        <v>4</v>
      </c>
      <c r="AH33" s="4">
        <v>0</v>
      </c>
      <c r="AI33" s="4">
        <v>0</v>
      </c>
      <c r="AJ33" s="4">
        <v>0</v>
      </c>
      <c r="AK33" s="4">
        <v>4</v>
      </c>
      <c r="AL33" s="4">
        <v>0</v>
      </c>
      <c r="AM33" s="4">
        <v>0</v>
      </c>
      <c r="AN33" s="4">
        <v>0</v>
      </c>
      <c r="AO33" s="4">
        <v>0</v>
      </c>
      <c r="AP33" s="4">
        <v>28</v>
      </c>
      <c r="AQ33" s="4">
        <v>0</v>
      </c>
      <c r="AR33" s="4">
        <v>0</v>
      </c>
      <c r="AS33" s="4">
        <v>0</v>
      </c>
      <c r="AT33" s="4">
        <v>28</v>
      </c>
      <c r="AU33" s="4">
        <v>515</v>
      </c>
      <c r="AV33" s="4">
        <v>3524</v>
      </c>
      <c r="AW33" s="2">
        <v>33</v>
      </c>
      <c r="AX33" s="2">
        <v>9210</v>
      </c>
      <c r="AY33" s="2">
        <v>5961</v>
      </c>
      <c r="AZ33" s="2">
        <v>43744</v>
      </c>
      <c r="BA33" s="7" t="s">
        <v>17</v>
      </c>
      <c r="BB33" s="7" t="s">
        <v>17</v>
      </c>
      <c r="BC33" s="7">
        <v>11</v>
      </c>
      <c r="BD33" s="7">
        <v>4</v>
      </c>
      <c r="BE33" s="7" t="s">
        <v>17</v>
      </c>
      <c r="BF33" s="7" t="s">
        <v>17</v>
      </c>
      <c r="BG33" s="7" t="s">
        <v>20</v>
      </c>
      <c r="BH33" s="7">
        <v>0</v>
      </c>
      <c r="BI33" s="7">
        <v>0</v>
      </c>
      <c r="BJ33" s="7" t="s">
        <v>17</v>
      </c>
      <c r="BK33" s="7" t="s">
        <v>17</v>
      </c>
      <c r="BL33" s="7" t="s">
        <v>17</v>
      </c>
      <c r="BM33" s="4"/>
      <c r="BN33" s="4"/>
      <c r="BO33" s="4"/>
      <c r="BP33" s="4"/>
      <c r="BQ33" s="4"/>
      <c r="BR33" s="4"/>
      <c r="BS33" s="4"/>
      <c r="BT33" s="4"/>
      <c r="BU33" s="4"/>
      <c r="BV33" s="4"/>
      <c r="BW33" s="4"/>
      <c r="BX33" s="4"/>
      <c r="BY33" s="4"/>
      <c r="BZ33" s="4"/>
      <c r="CA33" s="4"/>
      <c r="CB33" s="4"/>
      <c r="CC33" s="4"/>
      <c r="CD33" s="4"/>
      <c r="CE33" s="4"/>
      <c r="CF33" s="4"/>
      <c r="CG33" s="4"/>
      <c r="CH33" s="4"/>
      <c r="CI33" s="4"/>
      <c r="CJ33" s="3"/>
      <c r="CK33" s="3"/>
      <c r="CL33" s="3"/>
      <c r="CM33" s="3"/>
      <c r="CN33" s="3"/>
      <c r="CO33" s="3"/>
      <c r="CP33" s="3"/>
      <c r="CQ33" s="3"/>
      <c r="CR33" s="4"/>
      <c r="CS33" s="4"/>
      <c r="CT33" s="4"/>
      <c r="CU33" s="4"/>
      <c r="CV33" s="5"/>
      <c r="CW33" s="5"/>
      <c r="CX33" s="5"/>
      <c r="CY33" s="5"/>
      <c r="CZ33" s="5"/>
      <c r="DA33" s="3"/>
      <c r="DB33" s="5"/>
      <c r="DC33" s="5"/>
      <c r="DD33" s="5"/>
      <c r="DE33" s="5"/>
      <c r="DF33" s="5"/>
      <c r="DG33" s="5"/>
      <c r="DH33" s="3"/>
      <c r="DI33" s="5"/>
      <c r="DJ33" s="5"/>
      <c r="DK33" s="5"/>
      <c r="DL33" s="5"/>
      <c r="DM33" s="5"/>
      <c r="DN33" s="5"/>
      <c r="DO33" s="5"/>
      <c r="DP33" s="5"/>
      <c r="DQ33" s="5"/>
      <c r="DR33" s="5"/>
      <c r="DS33" s="5"/>
      <c r="DT33" s="5"/>
      <c r="DU33" s="3"/>
      <c r="DV33" s="5"/>
      <c r="DW33" s="5"/>
      <c r="DX33" s="5"/>
      <c r="DY33" s="5"/>
      <c r="DZ33" s="5"/>
      <c r="EA33" s="5"/>
      <c r="EB33" s="5"/>
      <c r="EC33" s="5"/>
      <c r="ED33" s="3"/>
      <c r="EE33" s="5"/>
      <c r="EF33" s="5"/>
      <c r="EG33" s="5"/>
      <c r="EH33" s="5"/>
      <c r="EI33" s="3"/>
      <c r="EJ33" s="3"/>
      <c r="EK33" s="3"/>
      <c r="EL33" s="3"/>
      <c r="EM33" s="3"/>
      <c r="EN33" s="3"/>
      <c r="EO33" s="4"/>
      <c r="EP33" s="4"/>
      <c r="EQ33" s="3"/>
      <c r="ER33" s="3"/>
      <c r="ES33" s="3"/>
      <c r="ET33" s="3"/>
      <c r="EU33" s="4"/>
      <c r="EV33" s="4"/>
      <c r="EW33" s="3"/>
      <c r="EX33" s="3"/>
      <c r="EY33" s="3"/>
      <c r="EZ33" s="3"/>
      <c r="FA33" s="5"/>
      <c r="FB33" s="3"/>
      <c r="FC33" s="4"/>
      <c r="FD33" s="3"/>
      <c r="FE33" s="6"/>
      <c r="FF33" s="3"/>
      <c r="FG33" s="3"/>
      <c r="FH33" s="6"/>
      <c r="FI33" s="3"/>
    </row>
    <row r="34" spans="1:165" x14ac:dyDescent="0.2">
      <c r="A34" s="2" t="s">
        <v>76</v>
      </c>
      <c r="B34" s="3" t="s">
        <v>77</v>
      </c>
      <c r="C34" s="4">
        <v>178042</v>
      </c>
      <c r="D34" s="4">
        <v>41635</v>
      </c>
      <c r="E34" s="5">
        <v>25</v>
      </c>
      <c r="F34" s="4">
        <v>36</v>
      </c>
      <c r="G34" s="4">
        <v>522961</v>
      </c>
      <c r="H34" s="3" t="s">
        <v>155</v>
      </c>
      <c r="I34" s="4">
        <v>29936</v>
      </c>
      <c r="J34" s="3" t="s">
        <v>155</v>
      </c>
      <c r="K34" s="4">
        <v>664</v>
      </c>
      <c r="L34" s="4">
        <v>2296</v>
      </c>
      <c r="M34" s="4">
        <v>2960</v>
      </c>
      <c r="N34" s="4">
        <v>813</v>
      </c>
      <c r="O34" s="4">
        <v>1020</v>
      </c>
      <c r="P34" s="4">
        <v>221</v>
      </c>
      <c r="Q34" s="4">
        <v>6</v>
      </c>
      <c r="R34" s="4">
        <v>0</v>
      </c>
      <c r="S34" s="4">
        <v>5020</v>
      </c>
      <c r="T34" s="4">
        <v>11128</v>
      </c>
      <c r="U34" s="4">
        <v>24404</v>
      </c>
      <c r="V34" s="4">
        <v>35532</v>
      </c>
      <c r="W34" s="4">
        <v>8093</v>
      </c>
      <c r="X34" s="4">
        <v>7217</v>
      </c>
      <c r="Y34" s="4">
        <v>4538</v>
      </c>
      <c r="Z34" s="4">
        <v>62</v>
      </c>
      <c r="AA34" s="4">
        <v>0</v>
      </c>
      <c r="AB34" s="4">
        <v>55442</v>
      </c>
      <c r="AC34" s="4">
        <v>64</v>
      </c>
      <c r="AD34" s="4">
        <v>47</v>
      </c>
      <c r="AE34" s="4">
        <v>111</v>
      </c>
      <c r="AF34" s="4">
        <v>5</v>
      </c>
      <c r="AG34" s="4">
        <v>39</v>
      </c>
      <c r="AH34" s="4">
        <v>37</v>
      </c>
      <c r="AI34" s="4">
        <v>0</v>
      </c>
      <c r="AJ34" s="4">
        <v>14</v>
      </c>
      <c r="AK34" s="4">
        <v>206</v>
      </c>
      <c r="AL34" s="4">
        <v>254</v>
      </c>
      <c r="AM34" s="4">
        <v>272</v>
      </c>
      <c r="AN34" s="4">
        <v>526</v>
      </c>
      <c r="AO34" s="4">
        <v>29</v>
      </c>
      <c r="AP34" s="4">
        <v>249</v>
      </c>
      <c r="AQ34" s="4">
        <v>787</v>
      </c>
      <c r="AR34" s="4">
        <v>0</v>
      </c>
      <c r="AS34" s="4">
        <v>74</v>
      </c>
      <c r="AT34" s="4">
        <v>1665</v>
      </c>
      <c r="AU34" s="4">
        <v>5226</v>
      </c>
      <c r="AV34" s="4">
        <v>57107</v>
      </c>
      <c r="AW34" s="2">
        <v>286</v>
      </c>
      <c r="AX34" s="2">
        <v>78555</v>
      </c>
      <c r="AY34" s="2">
        <v>67770</v>
      </c>
      <c r="AZ34" s="2">
        <v>343568</v>
      </c>
      <c r="BA34" s="7" t="s">
        <v>17</v>
      </c>
      <c r="BB34" s="7" t="s">
        <v>17</v>
      </c>
      <c r="BC34" s="7">
        <v>16</v>
      </c>
      <c r="BD34" s="7">
        <v>0</v>
      </c>
      <c r="BE34" s="7" t="s">
        <v>17</v>
      </c>
      <c r="BF34" s="7" t="s">
        <v>17</v>
      </c>
      <c r="BG34" s="7" t="s">
        <v>17</v>
      </c>
      <c r="BH34" s="7">
        <v>390</v>
      </c>
      <c r="BI34" s="7">
        <v>8528</v>
      </c>
      <c r="BJ34" s="7" t="s">
        <v>17</v>
      </c>
      <c r="BK34" s="7" t="s">
        <v>20</v>
      </c>
      <c r="BL34" s="7" t="s">
        <v>20</v>
      </c>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5"/>
      <c r="CW34" s="5"/>
      <c r="CX34" s="5"/>
      <c r="CY34" s="5"/>
      <c r="CZ34" s="5"/>
      <c r="DA34" s="3"/>
      <c r="DB34" s="5"/>
      <c r="DC34" s="5"/>
      <c r="DD34" s="5"/>
      <c r="DE34" s="5"/>
      <c r="DF34" s="5"/>
      <c r="DG34" s="5"/>
      <c r="DH34" s="3"/>
      <c r="DI34" s="5"/>
      <c r="DJ34" s="5"/>
      <c r="DK34" s="5"/>
      <c r="DL34" s="5"/>
      <c r="DM34" s="5"/>
      <c r="DN34" s="5"/>
      <c r="DO34" s="5"/>
      <c r="DP34" s="5"/>
      <c r="DQ34" s="5"/>
      <c r="DR34" s="5"/>
      <c r="DS34" s="5"/>
      <c r="DT34" s="5"/>
      <c r="DU34" s="3"/>
      <c r="DV34" s="5"/>
      <c r="DW34" s="5"/>
      <c r="DX34" s="5"/>
      <c r="DY34" s="5"/>
      <c r="DZ34" s="5"/>
      <c r="EA34" s="5"/>
      <c r="EB34" s="5"/>
      <c r="EC34" s="5"/>
      <c r="ED34" s="3"/>
      <c r="EE34" s="5"/>
      <c r="EF34" s="5"/>
      <c r="EG34" s="5"/>
      <c r="EH34" s="5"/>
      <c r="EI34" s="3"/>
      <c r="EJ34" s="3"/>
      <c r="EK34" s="3"/>
      <c r="EL34" s="3"/>
      <c r="EM34" s="3"/>
      <c r="EN34" s="3"/>
      <c r="EO34" s="4"/>
      <c r="EP34" s="4"/>
      <c r="EQ34" s="3"/>
      <c r="ER34" s="3"/>
      <c r="ES34" s="3"/>
      <c r="ET34" s="3"/>
      <c r="EU34" s="4"/>
      <c r="EV34" s="4"/>
      <c r="EW34" s="3"/>
      <c r="EX34" s="3"/>
      <c r="EY34" s="3"/>
      <c r="EZ34" s="3"/>
      <c r="FA34" s="5"/>
      <c r="FB34" s="3"/>
      <c r="FC34" s="4"/>
      <c r="FD34" s="3"/>
      <c r="FE34" s="6"/>
      <c r="FF34" s="3"/>
      <c r="FG34" s="3"/>
      <c r="FH34" s="6"/>
      <c r="FI34" s="3"/>
    </row>
    <row r="35" spans="1:165" x14ac:dyDescent="0.2">
      <c r="A35" s="2" t="s">
        <v>78</v>
      </c>
      <c r="B35" s="3" t="s">
        <v>77</v>
      </c>
      <c r="C35" s="4">
        <v>178042</v>
      </c>
      <c r="D35" s="4">
        <v>10820</v>
      </c>
      <c r="E35" s="12">
        <v>125</v>
      </c>
      <c r="F35" s="4">
        <v>37</v>
      </c>
      <c r="G35" s="4">
        <v>13190</v>
      </c>
      <c r="H35" s="3" t="s">
        <v>155</v>
      </c>
      <c r="I35" s="4">
        <v>16881</v>
      </c>
      <c r="J35" s="3" t="s">
        <v>155</v>
      </c>
      <c r="K35" s="4">
        <v>85</v>
      </c>
      <c r="L35" s="4">
        <v>5</v>
      </c>
      <c r="M35" s="4">
        <v>90</v>
      </c>
      <c r="N35" s="4">
        <v>133</v>
      </c>
      <c r="O35" s="4">
        <v>1759</v>
      </c>
      <c r="P35" s="4">
        <v>3</v>
      </c>
      <c r="Q35" s="4">
        <v>0</v>
      </c>
      <c r="R35" s="4">
        <v>0</v>
      </c>
      <c r="S35" s="4">
        <v>1985</v>
      </c>
      <c r="T35" s="4">
        <v>784</v>
      </c>
      <c r="U35" s="4">
        <v>0</v>
      </c>
      <c r="V35" s="4">
        <v>784</v>
      </c>
      <c r="W35" s="4">
        <v>1756</v>
      </c>
      <c r="X35" s="4">
        <v>9729</v>
      </c>
      <c r="Y35" s="4">
        <v>25</v>
      </c>
      <c r="Z35" s="4">
        <v>0</v>
      </c>
      <c r="AA35" s="4">
        <v>0</v>
      </c>
      <c r="AB35" s="4">
        <v>12294</v>
      </c>
      <c r="AC35" s="4">
        <v>0</v>
      </c>
      <c r="AD35" s="4">
        <v>0</v>
      </c>
      <c r="AE35" s="4">
        <v>0</v>
      </c>
      <c r="AF35" s="4">
        <v>20</v>
      </c>
      <c r="AG35" s="4">
        <v>713</v>
      </c>
      <c r="AH35" s="4">
        <v>0</v>
      </c>
      <c r="AI35" s="4">
        <v>0</v>
      </c>
      <c r="AJ35" s="4">
        <v>0</v>
      </c>
      <c r="AK35" s="4">
        <v>733</v>
      </c>
      <c r="AL35" s="4">
        <v>0</v>
      </c>
      <c r="AM35" s="4">
        <v>0</v>
      </c>
      <c r="AN35" s="4">
        <v>0</v>
      </c>
      <c r="AO35" s="4">
        <v>206</v>
      </c>
      <c r="AP35" s="4">
        <v>4187</v>
      </c>
      <c r="AQ35" s="4">
        <v>0</v>
      </c>
      <c r="AR35" s="4">
        <v>0</v>
      </c>
      <c r="AS35" s="4">
        <v>0</v>
      </c>
      <c r="AT35" s="4">
        <v>4393</v>
      </c>
      <c r="AU35" s="4">
        <v>2718</v>
      </c>
      <c r="AV35" s="4">
        <v>16687</v>
      </c>
      <c r="AW35" s="2">
        <v>53</v>
      </c>
      <c r="AX35" s="2">
        <v>6986</v>
      </c>
      <c r="AY35" s="2">
        <v>0</v>
      </c>
      <c r="AZ35" s="2">
        <v>119938</v>
      </c>
      <c r="BA35" s="7" t="s">
        <v>17</v>
      </c>
      <c r="BB35" s="7" t="s">
        <v>17</v>
      </c>
      <c r="BC35" s="7">
        <v>15</v>
      </c>
      <c r="BD35" s="7">
        <v>0</v>
      </c>
      <c r="BE35" s="7" t="s">
        <v>17</v>
      </c>
      <c r="BF35" s="7" t="s">
        <v>17</v>
      </c>
      <c r="BG35" s="7" t="s">
        <v>17</v>
      </c>
      <c r="BH35" s="7">
        <v>34</v>
      </c>
      <c r="BI35" s="7">
        <v>681</v>
      </c>
      <c r="BJ35" s="7" t="s">
        <v>20</v>
      </c>
      <c r="BK35" s="7" t="s">
        <v>20</v>
      </c>
      <c r="BL35" s="7" t="s">
        <v>20</v>
      </c>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5"/>
      <c r="CW35" s="5"/>
      <c r="CX35" s="5"/>
      <c r="CY35" s="5"/>
      <c r="CZ35" s="5"/>
      <c r="DA35" s="3"/>
      <c r="DB35" s="5"/>
      <c r="DC35" s="5"/>
      <c r="DD35" s="5"/>
      <c r="DE35" s="5"/>
      <c r="DF35" s="5"/>
      <c r="DG35" s="5"/>
      <c r="DH35" s="3"/>
      <c r="DI35" s="5"/>
      <c r="DJ35" s="5"/>
      <c r="DK35" s="5"/>
      <c r="DL35" s="5"/>
      <c r="DM35" s="5"/>
      <c r="DN35" s="5"/>
      <c r="DO35" s="5"/>
      <c r="DP35" s="5"/>
      <c r="DQ35" s="5"/>
      <c r="DR35" s="5"/>
      <c r="DS35" s="5"/>
      <c r="DT35" s="5"/>
      <c r="DU35" s="3"/>
      <c r="DV35" s="5"/>
      <c r="DW35" s="5"/>
      <c r="DX35" s="5"/>
      <c r="DY35" s="5"/>
      <c r="DZ35" s="5"/>
      <c r="EA35" s="5"/>
      <c r="EB35" s="5"/>
      <c r="EC35" s="5"/>
      <c r="ED35" s="3"/>
      <c r="EE35" s="5"/>
      <c r="EF35" s="5"/>
      <c r="EG35" s="5"/>
      <c r="EH35" s="5"/>
      <c r="EI35" s="3"/>
      <c r="EJ35" s="3"/>
      <c r="EK35" s="3"/>
      <c r="EL35" s="3"/>
      <c r="EM35" s="3"/>
      <c r="EN35" s="3"/>
      <c r="EO35" s="4"/>
      <c r="EP35" s="4"/>
      <c r="EQ35" s="3"/>
      <c r="ER35" s="3"/>
      <c r="ES35" s="3"/>
      <c r="ET35" s="3"/>
      <c r="EU35" s="4"/>
      <c r="EV35" s="4"/>
      <c r="EW35" s="3"/>
      <c r="EX35" s="3"/>
      <c r="EY35" s="3"/>
      <c r="EZ35" s="3"/>
      <c r="FA35" s="5"/>
      <c r="FB35" s="3"/>
      <c r="FC35" s="4"/>
      <c r="FD35" s="3"/>
      <c r="FE35" s="6"/>
      <c r="FF35" s="3"/>
      <c r="FG35" s="3"/>
      <c r="FH35" s="6"/>
      <c r="FI35" s="3"/>
    </row>
    <row r="36" spans="1:165" x14ac:dyDescent="0.2">
      <c r="A36" s="2" t="s">
        <v>79</v>
      </c>
      <c r="B36" s="3" t="s">
        <v>80</v>
      </c>
      <c r="C36" s="4">
        <v>7708</v>
      </c>
      <c r="D36" s="4">
        <v>1661</v>
      </c>
      <c r="E36" s="5">
        <v>155</v>
      </c>
      <c r="F36" s="4">
        <v>52</v>
      </c>
      <c r="G36" s="4">
        <v>15280</v>
      </c>
      <c r="H36" s="3" t="s">
        <v>156</v>
      </c>
      <c r="I36" s="4">
        <v>10</v>
      </c>
      <c r="J36" s="3" t="s">
        <v>156</v>
      </c>
      <c r="K36" s="4">
        <v>37</v>
      </c>
      <c r="L36" s="4">
        <v>1</v>
      </c>
      <c r="M36" s="4">
        <v>38</v>
      </c>
      <c r="N36" s="4">
        <v>0</v>
      </c>
      <c r="O36" s="4">
        <v>71</v>
      </c>
      <c r="P36" s="4">
        <v>17</v>
      </c>
      <c r="Q36" s="4">
        <v>0</v>
      </c>
      <c r="R36" s="4">
        <v>0</v>
      </c>
      <c r="S36" s="4">
        <v>126</v>
      </c>
      <c r="T36" s="4">
        <v>125</v>
      </c>
      <c r="U36" s="4">
        <v>12</v>
      </c>
      <c r="V36" s="4">
        <v>137</v>
      </c>
      <c r="W36" s="4">
        <v>0</v>
      </c>
      <c r="X36" s="4">
        <v>362</v>
      </c>
      <c r="Y36" s="4">
        <v>512</v>
      </c>
      <c r="Z36" s="4">
        <v>0</v>
      </c>
      <c r="AA36" s="4">
        <v>0</v>
      </c>
      <c r="AB36" s="4">
        <v>1011</v>
      </c>
      <c r="AC36" s="4">
        <v>6</v>
      </c>
      <c r="AD36" s="4">
        <v>0</v>
      </c>
      <c r="AE36" s="4">
        <v>6</v>
      </c>
      <c r="AF36" s="4">
        <v>0</v>
      </c>
      <c r="AG36" s="4">
        <v>0</v>
      </c>
      <c r="AH36" s="4">
        <v>0</v>
      </c>
      <c r="AI36" s="4">
        <v>0</v>
      </c>
      <c r="AJ36" s="4">
        <v>0</v>
      </c>
      <c r="AK36" s="4">
        <v>6</v>
      </c>
      <c r="AL36" s="4">
        <v>18</v>
      </c>
      <c r="AM36" s="4">
        <v>0</v>
      </c>
      <c r="AN36" s="4">
        <v>18</v>
      </c>
      <c r="AO36" s="4">
        <v>0</v>
      </c>
      <c r="AP36" s="4">
        <v>0</v>
      </c>
      <c r="AQ36" s="4">
        <v>0</v>
      </c>
      <c r="AR36" s="4">
        <v>0</v>
      </c>
      <c r="AS36" s="4">
        <v>0</v>
      </c>
      <c r="AT36" s="4">
        <v>18</v>
      </c>
      <c r="AU36" s="4">
        <v>132</v>
      </c>
      <c r="AV36" s="4">
        <v>1029</v>
      </c>
      <c r="AW36" s="4">
        <v>4</v>
      </c>
      <c r="AX36" s="4">
        <v>1025</v>
      </c>
      <c r="AY36" s="4">
        <v>2608</v>
      </c>
      <c r="AZ36" s="4" t="s">
        <v>157</v>
      </c>
      <c r="BA36" s="7" t="s">
        <v>20</v>
      </c>
      <c r="BB36" s="7" t="s">
        <v>20</v>
      </c>
      <c r="BC36" s="7">
        <v>13</v>
      </c>
      <c r="BD36" s="7">
        <v>5</v>
      </c>
      <c r="BE36" s="7" t="s">
        <v>20</v>
      </c>
      <c r="BF36" s="7" t="s">
        <v>20</v>
      </c>
      <c r="BG36" s="7" t="s">
        <v>17</v>
      </c>
      <c r="BH36" s="7">
        <v>8</v>
      </c>
      <c r="BI36" s="7">
        <v>8</v>
      </c>
      <c r="BJ36" s="7" t="s">
        <v>17</v>
      </c>
      <c r="BK36" s="7" t="s">
        <v>20</v>
      </c>
      <c r="BL36" s="7" t="s">
        <v>20</v>
      </c>
      <c r="BM36" s="4"/>
      <c r="BN36" s="4"/>
      <c r="BO36" s="4"/>
      <c r="BP36" s="4"/>
      <c r="BQ36" s="4"/>
      <c r="BR36" s="4"/>
      <c r="BS36" s="4"/>
      <c r="BT36" s="4"/>
      <c r="BU36" s="4"/>
      <c r="BV36" s="4"/>
      <c r="BW36" s="4"/>
      <c r="BX36" s="4"/>
      <c r="BY36" s="4"/>
      <c r="BZ36" s="3"/>
      <c r="CA36" s="3"/>
      <c r="CB36" s="3"/>
      <c r="CC36" s="3"/>
      <c r="CD36" s="3"/>
      <c r="CE36" s="3"/>
      <c r="CF36" s="3"/>
      <c r="CG36" s="3"/>
      <c r="CH36" s="3"/>
      <c r="CI36" s="3"/>
      <c r="CJ36" s="3"/>
      <c r="CK36" s="3"/>
      <c r="CL36" s="3"/>
      <c r="CM36" s="3"/>
      <c r="CN36" s="3"/>
      <c r="CO36" s="3"/>
      <c r="CP36" s="3"/>
      <c r="CQ36" s="3"/>
      <c r="CR36" s="4"/>
      <c r="CS36" s="4"/>
      <c r="CT36" s="4"/>
      <c r="CU36" s="4"/>
      <c r="CV36" s="5"/>
      <c r="CW36" s="5"/>
      <c r="CX36" s="5"/>
      <c r="CY36" s="5"/>
      <c r="CZ36" s="5"/>
      <c r="DA36" s="3"/>
      <c r="DB36" s="5"/>
      <c r="DC36" s="5"/>
      <c r="DD36" s="5"/>
      <c r="DE36" s="5"/>
      <c r="DF36" s="5"/>
      <c r="DG36" s="5"/>
      <c r="DH36" s="3"/>
      <c r="DI36" s="5"/>
      <c r="DJ36" s="5"/>
      <c r="DK36" s="5"/>
      <c r="DL36" s="5"/>
      <c r="DM36" s="5"/>
      <c r="DN36" s="5"/>
      <c r="DO36" s="5"/>
      <c r="DP36" s="5"/>
      <c r="DQ36" s="5"/>
      <c r="DR36" s="5"/>
      <c r="DS36" s="5"/>
      <c r="DT36" s="5"/>
      <c r="DU36" s="3"/>
      <c r="DV36" s="5"/>
      <c r="DW36" s="5"/>
      <c r="DX36" s="5"/>
      <c r="DY36" s="5"/>
      <c r="DZ36" s="5"/>
      <c r="EA36" s="5"/>
      <c r="EB36" s="5"/>
      <c r="EC36" s="5"/>
      <c r="ED36" s="3"/>
      <c r="EE36" s="5"/>
      <c r="EF36" s="5"/>
      <c r="EG36" s="5"/>
      <c r="EH36" s="5"/>
      <c r="EI36" s="3"/>
      <c r="EJ36" s="3"/>
      <c r="EK36" s="3"/>
      <c r="EL36" s="3"/>
      <c r="EM36" s="3"/>
      <c r="EN36" s="3"/>
      <c r="EO36" s="4"/>
      <c r="EP36" s="4"/>
      <c r="EQ36" s="3"/>
      <c r="ER36" s="3"/>
      <c r="ES36" s="3"/>
      <c r="ET36" s="3"/>
      <c r="EU36" s="4"/>
      <c r="EV36" s="4"/>
      <c r="EW36" s="3"/>
      <c r="EX36" s="3"/>
      <c r="EY36" s="3"/>
      <c r="EZ36" s="3"/>
      <c r="FA36" s="3"/>
      <c r="FB36" s="3"/>
      <c r="FC36" s="3"/>
      <c r="FD36" s="3"/>
      <c r="FE36" s="6"/>
      <c r="FF36" s="3"/>
      <c r="FG36" s="3"/>
      <c r="FH36" s="6"/>
      <c r="FI36" s="3"/>
    </row>
    <row r="37" spans="1:165" x14ac:dyDescent="0.2">
      <c r="A37" s="2" t="s">
        <v>81</v>
      </c>
      <c r="B37" s="3" t="s">
        <v>82</v>
      </c>
      <c r="C37" s="4">
        <v>4391</v>
      </c>
      <c r="D37" s="4">
        <v>1437</v>
      </c>
      <c r="E37" s="5">
        <v>0</v>
      </c>
      <c r="F37" s="4">
        <v>45</v>
      </c>
      <c r="G37" s="4">
        <v>23295</v>
      </c>
      <c r="H37" s="3" t="s">
        <v>155</v>
      </c>
      <c r="I37" s="4">
        <v>920</v>
      </c>
      <c r="J37" s="3" t="s">
        <v>155</v>
      </c>
      <c r="K37" s="4">
        <v>156</v>
      </c>
      <c r="L37" s="4">
        <v>60</v>
      </c>
      <c r="M37" s="4">
        <v>216</v>
      </c>
      <c r="N37" s="4">
        <v>128</v>
      </c>
      <c r="O37" s="4">
        <v>292</v>
      </c>
      <c r="P37" s="4">
        <v>32</v>
      </c>
      <c r="Q37" s="4">
        <v>118</v>
      </c>
      <c r="R37" s="4">
        <v>19</v>
      </c>
      <c r="S37" s="4">
        <v>805</v>
      </c>
      <c r="T37" s="4">
        <v>1039</v>
      </c>
      <c r="U37" s="4">
        <v>280</v>
      </c>
      <c r="V37" s="4">
        <v>1319</v>
      </c>
      <c r="W37" s="4">
        <v>1247</v>
      </c>
      <c r="X37" s="4">
        <v>1078</v>
      </c>
      <c r="Y37" s="4">
        <v>298</v>
      </c>
      <c r="Z37" s="4">
        <v>1020</v>
      </c>
      <c r="AA37" s="4">
        <v>192</v>
      </c>
      <c r="AB37" s="4">
        <v>5154</v>
      </c>
      <c r="AC37" s="4">
        <v>27</v>
      </c>
      <c r="AD37" s="4">
        <v>0</v>
      </c>
      <c r="AE37" s="4">
        <v>27</v>
      </c>
      <c r="AF37" s="4">
        <v>25</v>
      </c>
      <c r="AG37" s="4">
        <v>25</v>
      </c>
      <c r="AH37" s="4">
        <v>2</v>
      </c>
      <c r="AI37" s="4">
        <v>0</v>
      </c>
      <c r="AJ37" s="4">
        <v>0</v>
      </c>
      <c r="AK37" s="4">
        <v>79</v>
      </c>
      <c r="AL37" s="4">
        <v>125</v>
      </c>
      <c r="AM37" s="4">
        <v>0</v>
      </c>
      <c r="AN37" s="4">
        <v>125</v>
      </c>
      <c r="AO37" s="4">
        <v>125</v>
      </c>
      <c r="AP37" s="4">
        <v>46</v>
      </c>
      <c r="AQ37" s="4">
        <v>6</v>
      </c>
      <c r="AR37" s="4">
        <v>0</v>
      </c>
      <c r="AS37" s="4">
        <v>0</v>
      </c>
      <c r="AT37" s="4">
        <v>302</v>
      </c>
      <c r="AU37" s="4">
        <v>884</v>
      </c>
      <c r="AV37" s="4">
        <v>5456</v>
      </c>
      <c r="AW37" s="2">
        <v>11</v>
      </c>
      <c r="AX37" s="2">
        <v>1691</v>
      </c>
      <c r="AY37" s="2">
        <v>3580</v>
      </c>
      <c r="AZ37" s="2">
        <v>10762</v>
      </c>
      <c r="BA37" s="7" t="s">
        <v>17</v>
      </c>
      <c r="BB37" s="7" t="s">
        <v>17</v>
      </c>
      <c r="BC37" s="7">
        <v>7</v>
      </c>
      <c r="BD37" s="7">
        <v>9</v>
      </c>
      <c r="BE37" s="7" t="s">
        <v>17</v>
      </c>
      <c r="BF37" s="7" t="s">
        <v>17</v>
      </c>
      <c r="BG37" s="7" t="s">
        <v>17</v>
      </c>
      <c r="BH37" s="7">
        <v>8</v>
      </c>
      <c r="BI37" s="7">
        <v>359</v>
      </c>
      <c r="BJ37" s="7" t="s">
        <v>17</v>
      </c>
      <c r="BK37" s="7" t="s">
        <v>20</v>
      </c>
      <c r="BL37" s="7" t="s">
        <v>20</v>
      </c>
      <c r="BM37" s="4"/>
      <c r="BN37" s="4"/>
      <c r="BO37" s="4"/>
      <c r="BP37" s="4"/>
      <c r="BQ37" s="4"/>
      <c r="BR37" s="4"/>
      <c r="BS37" s="4"/>
      <c r="BT37" s="4"/>
      <c r="BU37" s="4"/>
      <c r="BV37" s="4"/>
      <c r="BW37" s="4"/>
      <c r="BX37" s="4"/>
      <c r="BY37" s="4"/>
      <c r="BZ37" s="3"/>
      <c r="CA37" s="3"/>
      <c r="CB37" s="3"/>
      <c r="CC37" s="3"/>
      <c r="CD37" s="3"/>
      <c r="CE37" s="3"/>
      <c r="CF37" s="3"/>
      <c r="CG37" s="3"/>
      <c r="CH37" s="3"/>
      <c r="CI37" s="3"/>
      <c r="CJ37" s="4"/>
      <c r="CK37" s="4"/>
      <c r="CL37" s="4"/>
      <c r="CM37" s="4"/>
      <c r="CN37" s="4"/>
      <c r="CO37" s="4"/>
      <c r="CP37" s="4"/>
      <c r="CQ37" s="4"/>
      <c r="CR37" s="4"/>
      <c r="CS37" s="4"/>
      <c r="CT37" s="4"/>
      <c r="CU37" s="4"/>
      <c r="CV37" s="5"/>
      <c r="CW37" s="5"/>
      <c r="CX37" s="5"/>
      <c r="CY37" s="5"/>
      <c r="CZ37" s="5"/>
      <c r="DA37" s="3"/>
      <c r="DB37" s="5"/>
      <c r="DC37" s="5"/>
      <c r="DD37" s="5"/>
      <c r="DE37" s="5"/>
      <c r="DF37" s="5"/>
      <c r="DG37" s="5"/>
      <c r="DH37" s="3"/>
      <c r="DI37" s="5"/>
      <c r="DJ37" s="5"/>
      <c r="DK37" s="5"/>
      <c r="DL37" s="5"/>
      <c r="DM37" s="5"/>
      <c r="DN37" s="5"/>
      <c r="DO37" s="5"/>
      <c r="DP37" s="5"/>
      <c r="DQ37" s="5"/>
      <c r="DR37" s="5"/>
      <c r="DS37" s="5"/>
      <c r="DT37" s="5"/>
      <c r="DU37" s="3"/>
      <c r="DV37" s="5"/>
      <c r="DW37" s="5"/>
      <c r="DX37" s="5"/>
      <c r="DY37" s="5"/>
      <c r="DZ37" s="5"/>
      <c r="EA37" s="5"/>
      <c r="EB37" s="5"/>
      <c r="EC37" s="5"/>
      <c r="ED37" s="3"/>
      <c r="EE37" s="5"/>
      <c r="EF37" s="5"/>
      <c r="EG37" s="5"/>
      <c r="EH37" s="5"/>
      <c r="EI37" s="3"/>
      <c r="EJ37" s="3"/>
      <c r="EK37" s="3"/>
      <c r="EL37" s="3"/>
      <c r="EM37" s="3"/>
      <c r="EN37" s="3"/>
      <c r="EO37" s="4"/>
      <c r="EP37" s="4"/>
      <c r="EQ37" s="3"/>
      <c r="ER37" s="3"/>
      <c r="ES37" s="3"/>
      <c r="ET37" s="3"/>
      <c r="EU37" s="4"/>
      <c r="EV37" s="4"/>
      <c r="EW37" s="3"/>
      <c r="EX37" s="3"/>
      <c r="EY37" s="3"/>
      <c r="EZ37" s="3"/>
      <c r="FA37" s="5"/>
      <c r="FB37" s="3"/>
      <c r="FC37" s="3"/>
      <c r="FD37" s="3"/>
      <c r="FE37" s="6"/>
      <c r="FF37" s="3"/>
      <c r="FG37" s="3"/>
      <c r="FH37" s="6"/>
      <c r="FI37" s="3"/>
    </row>
    <row r="38" spans="1:165" x14ac:dyDescent="0.2">
      <c r="A38" s="2" t="s">
        <v>83</v>
      </c>
      <c r="B38" s="3" t="s">
        <v>82</v>
      </c>
      <c r="C38" s="4">
        <v>5938</v>
      </c>
      <c r="D38" s="4">
        <v>2091</v>
      </c>
      <c r="E38" s="5">
        <v>25</v>
      </c>
      <c r="F38" s="4">
        <v>38</v>
      </c>
      <c r="G38" s="4">
        <v>42433</v>
      </c>
      <c r="H38" s="3" t="s">
        <v>155</v>
      </c>
      <c r="I38" s="4">
        <v>624</v>
      </c>
      <c r="J38" s="3" t="s">
        <v>155</v>
      </c>
      <c r="K38" s="4">
        <v>34</v>
      </c>
      <c r="L38" s="4">
        <v>34</v>
      </c>
      <c r="M38" s="4">
        <v>68</v>
      </c>
      <c r="N38" s="4">
        <v>15</v>
      </c>
      <c r="O38" s="4">
        <v>19</v>
      </c>
      <c r="P38" s="4">
        <v>9</v>
      </c>
      <c r="Q38" s="4">
        <v>113</v>
      </c>
      <c r="R38" s="4">
        <v>5</v>
      </c>
      <c r="S38" s="4">
        <v>229</v>
      </c>
      <c r="T38" s="4">
        <v>206</v>
      </c>
      <c r="U38" s="4">
        <v>252</v>
      </c>
      <c r="V38" s="4">
        <v>458</v>
      </c>
      <c r="W38" s="4">
        <v>43</v>
      </c>
      <c r="X38" s="4">
        <v>102</v>
      </c>
      <c r="Y38" s="4">
        <v>135</v>
      </c>
      <c r="Z38" s="4">
        <v>2220</v>
      </c>
      <c r="AA38" s="4">
        <v>57</v>
      </c>
      <c r="AB38" s="4">
        <v>3015</v>
      </c>
      <c r="AC38" s="4">
        <v>12</v>
      </c>
      <c r="AD38" s="4">
        <v>14</v>
      </c>
      <c r="AE38" s="4">
        <v>26</v>
      </c>
      <c r="AF38" s="4">
        <v>0</v>
      </c>
      <c r="AG38" s="4">
        <v>6</v>
      </c>
      <c r="AH38" s="4">
        <v>0</v>
      </c>
      <c r="AI38" s="4">
        <v>0</v>
      </c>
      <c r="AJ38" s="4">
        <v>18</v>
      </c>
      <c r="AK38" s="4">
        <v>50</v>
      </c>
      <c r="AL38" s="4">
        <v>31</v>
      </c>
      <c r="AM38" s="4">
        <v>23</v>
      </c>
      <c r="AN38" s="4">
        <v>54</v>
      </c>
      <c r="AO38" s="4">
        <v>0</v>
      </c>
      <c r="AP38" s="4">
        <v>3</v>
      </c>
      <c r="AQ38" s="4">
        <v>0</v>
      </c>
      <c r="AR38" s="4">
        <v>0</v>
      </c>
      <c r="AS38" s="4">
        <v>31</v>
      </c>
      <c r="AT38" s="4">
        <v>88</v>
      </c>
      <c r="AU38" s="4">
        <v>279</v>
      </c>
      <c r="AV38" s="4">
        <v>3103</v>
      </c>
      <c r="AW38" s="2">
        <v>16</v>
      </c>
      <c r="AX38" s="2">
        <v>2135</v>
      </c>
      <c r="AY38" s="2">
        <v>4548</v>
      </c>
      <c r="AZ38" s="2">
        <v>19383</v>
      </c>
      <c r="BA38" s="7" t="s">
        <v>17</v>
      </c>
      <c r="BB38" s="7" t="s">
        <v>17</v>
      </c>
      <c r="BC38" s="7">
        <v>14</v>
      </c>
      <c r="BD38" s="7">
        <v>2</v>
      </c>
      <c r="BE38" s="7" t="s">
        <v>17</v>
      </c>
      <c r="BF38" s="7" t="s">
        <v>17</v>
      </c>
      <c r="BG38" s="7" t="s">
        <v>17</v>
      </c>
      <c r="BH38" s="7">
        <v>6</v>
      </c>
      <c r="BI38" s="7">
        <v>92</v>
      </c>
      <c r="BJ38" s="7" t="s">
        <v>17</v>
      </c>
      <c r="BK38" s="7" t="s">
        <v>20</v>
      </c>
      <c r="BL38" s="7" t="s">
        <v>20</v>
      </c>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5"/>
      <c r="CW38" s="5"/>
      <c r="CX38" s="5"/>
      <c r="CY38" s="5"/>
      <c r="CZ38" s="5"/>
      <c r="DA38" s="3"/>
      <c r="DB38" s="5"/>
      <c r="DC38" s="5"/>
      <c r="DD38" s="5"/>
      <c r="DE38" s="5"/>
      <c r="DF38" s="5"/>
      <c r="DG38" s="5"/>
      <c r="DH38" s="3"/>
      <c r="DI38" s="5"/>
      <c r="DJ38" s="5"/>
      <c r="DK38" s="5"/>
      <c r="DL38" s="5"/>
      <c r="DM38" s="5"/>
      <c r="DN38" s="5"/>
      <c r="DO38" s="5"/>
      <c r="DP38" s="5"/>
      <c r="DQ38" s="5"/>
      <c r="DR38" s="5"/>
      <c r="DS38" s="5"/>
      <c r="DT38" s="5"/>
      <c r="DU38" s="3"/>
      <c r="DV38" s="5"/>
      <c r="DW38" s="5"/>
      <c r="DX38" s="5"/>
      <c r="DY38" s="5"/>
      <c r="DZ38" s="5"/>
      <c r="EA38" s="5"/>
      <c r="EB38" s="5"/>
      <c r="EC38" s="5"/>
      <c r="ED38" s="3"/>
      <c r="EE38" s="5"/>
      <c r="EF38" s="5"/>
      <c r="EG38" s="5"/>
      <c r="EH38" s="5"/>
      <c r="EI38" s="3"/>
      <c r="EJ38" s="3"/>
      <c r="EK38" s="3"/>
      <c r="EL38" s="3"/>
      <c r="EM38" s="3"/>
      <c r="EN38" s="3"/>
      <c r="EO38" s="4"/>
      <c r="EP38" s="4"/>
      <c r="EQ38" s="3"/>
      <c r="ER38" s="3"/>
      <c r="ES38" s="3"/>
      <c r="ET38" s="3"/>
      <c r="EU38" s="4"/>
      <c r="EV38" s="4"/>
      <c r="EW38" s="3"/>
      <c r="EX38" s="3"/>
      <c r="EY38" s="3"/>
      <c r="EZ38" s="3"/>
      <c r="FA38" s="5"/>
      <c r="FB38" s="3"/>
      <c r="FC38" s="4"/>
      <c r="FD38" s="3"/>
      <c r="FE38" s="6"/>
      <c r="FF38" s="3"/>
      <c r="FG38" s="3"/>
      <c r="FH38" s="6"/>
      <c r="FI38" s="3"/>
    </row>
    <row r="39" spans="1:165" x14ac:dyDescent="0.2">
      <c r="A39" s="2" t="s">
        <v>84</v>
      </c>
      <c r="B39" s="3" t="s">
        <v>85</v>
      </c>
      <c r="C39" s="4">
        <v>7263</v>
      </c>
      <c r="D39" s="4">
        <v>2189</v>
      </c>
      <c r="E39" s="5">
        <v>115</v>
      </c>
      <c r="F39" s="4">
        <v>37</v>
      </c>
      <c r="G39" s="4">
        <v>39935</v>
      </c>
      <c r="H39" s="3" t="s">
        <v>155</v>
      </c>
      <c r="I39" s="4">
        <v>2689</v>
      </c>
      <c r="J39" s="3" t="s">
        <v>156</v>
      </c>
      <c r="K39" s="4">
        <v>139</v>
      </c>
      <c r="L39" s="4">
        <v>97</v>
      </c>
      <c r="M39" s="4">
        <v>236</v>
      </c>
      <c r="N39" s="4">
        <v>12</v>
      </c>
      <c r="O39" s="4">
        <v>118</v>
      </c>
      <c r="P39" s="4">
        <v>0</v>
      </c>
      <c r="Q39" s="4">
        <v>0</v>
      </c>
      <c r="R39" s="4">
        <v>0</v>
      </c>
      <c r="S39" s="4">
        <v>366</v>
      </c>
      <c r="T39" s="4">
        <v>2741</v>
      </c>
      <c r="U39" s="4">
        <v>1442</v>
      </c>
      <c r="V39" s="4">
        <v>4183</v>
      </c>
      <c r="W39" s="4">
        <v>43</v>
      </c>
      <c r="X39" s="4">
        <v>732</v>
      </c>
      <c r="Y39" s="4">
        <v>0</v>
      </c>
      <c r="Z39" s="4">
        <v>0</v>
      </c>
      <c r="AA39" s="4">
        <v>0</v>
      </c>
      <c r="AB39" s="4">
        <v>4958</v>
      </c>
      <c r="AC39" s="4">
        <v>2</v>
      </c>
      <c r="AD39" s="4">
        <v>3</v>
      </c>
      <c r="AE39" s="4">
        <v>5</v>
      </c>
      <c r="AF39" s="4">
        <v>0</v>
      </c>
      <c r="AG39" s="4">
        <v>0</v>
      </c>
      <c r="AH39" s="4">
        <v>0</v>
      </c>
      <c r="AI39" s="4">
        <v>0</v>
      </c>
      <c r="AJ39" s="4">
        <v>0</v>
      </c>
      <c r="AK39" s="4">
        <v>5</v>
      </c>
      <c r="AL39" s="4">
        <v>109</v>
      </c>
      <c r="AM39" s="4">
        <v>23</v>
      </c>
      <c r="AN39" s="4">
        <v>132</v>
      </c>
      <c r="AO39" s="4">
        <v>0</v>
      </c>
      <c r="AP39" s="4">
        <v>0</v>
      </c>
      <c r="AQ39" s="4">
        <v>0</v>
      </c>
      <c r="AR39" s="4">
        <v>0</v>
      </c>
      <c r="AS39" s="4">
        <v>0</v>
      </c>
      <c r="AT39" s="4">
        <v>132</v>
      </c>
      <c r="AU39" s="4">
        <v>371</v>
      </c>
      <c r="AV39" s="4">
        <v>5090</v>
      </c>
      <c r="AW39" s="2">
        <v>21</v>
      </c>
      <c r="AX39" s="2">
        <v>7738</v>
      </c>
      <c r="AY39" s="2">
        <v>4351</v>
      </c>
      <c r="AZ39" s="2" t="s">
        <v>157</v>
      </c>
      <c r="BA39" s="7" t="s">
        <v>17</v>
      </c>
      <c r="BB39" s="7" t="s">
        <v>17</v>
      </c>
      <c r="BC39" s="7">
        <v>15</v>
      </c>
      <c r="BD39" s="7">
        <v>0</v>
      </c>
      <c r="BE39" s="7" t="s">
        <v>20</v>
      </c>
      <c r="BF39" s="7" t="s">
        <v>17</v>
      </c>
      <c r="BG39" s="7" t="s">
        <v>17</v>
      </c>
      <c r="BH39" s="7">
        <v>2</v>
      </c>
      <c r="BI39" s="7">
        <v>109</v>
      </c>
      <c r="BJ39" s="7" t="s">
        <v>20</v>
      </c>
      <c r="BK39" s="7" t="s">
        <v>20</v>
      </c>
      <c r="BL39" s="7" t="s">
        <v>20</v>
      </c>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5"/>
      <c r="CW39" s="5"/>
      <c r="CX39" s="5"/>
      <c r="CY39" s="5"/>
      <c r="CZ39" s="5"/>
      <c r="DA39" s="3"/>
      <c r="DB39" s="5"/>
      <c r="DC39" s="5"/>
      <c r="DD39" s="5"/>
      <c r="DE39" s="5"/>
      <c r="DF39" s="5"/>
      <c r="DG39" s="5"/>
      <c r="DH39" s="3"/>
      <c r="DI39" s="5"/>
      <c r="DJ39" s="5"/>
      <c r="DK39" s="5"/>
      <c r="DL39" s="5"/>
      <c r="DM39" s="5"/>
      <c r="DN39" s="5"/>
      <c r="DO39" s="5"/>
      <c r="DP39" s="5"/>
      <c r="DQ39" s="5"/>
      <c r="DR39" s="5"/>
      <c r="DS39" s="5"/>
      <c r="DT39" s="5"/>
      <c r="DU39" s="3"/>
      <c r="DV39" s="5"/>
      <c r="DW39" s="5"/>
      <c r="DX39" s="5"/>
      <c r="DY39" s="5"/>
      <c r="DZ39" s="5"/>
      <c r="EA39" s="5"/>
      <c r="EB39" s="5"/>
      <c r="EC39" s="5"/>
      <c r="ED39" s="3"/>
      <c r="EE39" s="5"/>
      <c r="EF39" s="5"/>
      <c r="EG39" s="5"/>
      <c r="EH39" s="5"/>
      <c r="EI39" s="3"/>
      <c r="EJ39" s="3"/>
      <c r="EK39" s="3"/>
      <c r="EL39" s="3"/>
      <c r="EM39" s="3"/>
      <c r="EN39" s="3"/>
      <c r="EO39" s="4"/>
      <c r="EP39" s="4"/>
      <c r="EQ39" s="3"/>
      <c r="ER39" s="3"/>
      <c r="ES39" s="3"/>
      <c r="ET39" s="3"/>
      <c r="EU39" s="4"/>
      <c r="EV39" s="4"/>
      <c r="EW39" s="3"/>
      <c r="EX39" s="3"/>
      <c r="EY39" s="3"/>
      <c r="EZ39" s="3"/>
      <c r="FA39" s="5"/>
      <c r="FB39" s="3"/>
      <c r="FC39" s="4"/>
      <c r="FD39" s="3"/>
      <c r="FE39" s="6"/>
      <c r="FF39" s="3"/>
      <c r="FG39" s="3"/>
      <c r="FH39" s="6"/>
      <c r="FI39" s="3"/>
    </row>
    <row r="40" spans="1:165" x14ac:dyDescent="0.2">
      <c r="A40" s="2" t="s">
        <v>86</v>
      </c>
      <c r="B40" s="3" t="s">
        <v>85</v>
      </c>
      <c r="C40" s="4">
        <v>14167</v>
      </c>
      <c r="D40" s="4">
        <v>6093</v>
      </c>
      <c r="E40" s="5">
        <v>40</v>
      </c>
      <c r="F40" s="4">
        <v>36</v>
      </c>
      <c r="G40" s="4">
        <v>63514</v>
      </c>
      <c r="H40" s="3" t="s">
        <v>155</v>
      </c>
      <c r="I40" s="4">
        <v>9089</v>
      </c>
      <c r="J40" s="3" t="s">
        <v>155</v>
      </c>
      <c r="K40" s="4">
        <v>120</v>
      </c>
      <c r="L40" s="4">
        <v>97</v>
      </c>
      <c r="M40" s="4">
        <v>217</v>
      </c>
      <c r="N40" s="4">
        <v>87</v>
      </c>
      <c r="O40" s="4">
        <v>91</v>
      </c>
      <c r="P40" s="4">
        <v>59</v>
      </c>
      <c r="Q40" s="4">
        <v>12</v>
      </c>
      <c r="R40" s="4">
        <v>0</v>
      </c>
      <c r="S40" s="4">
        <v>466</v>
      </c>
      <c r="T40" s="4">
        <v>2113</v>
      </c>
      <c r="U40" s="4">
        <v>1570</v>
      </c>
      <c r="V40" s="4">
        <v>3683</v>
      </c>
      <c r="W40" s="4">
        <v>426</v>
      </c>
      <c r="X40" s="4">
        <v>680</v>
      </c>
      <c r="Y40" s="4">
        <v>230</v>
      </c>
      <c r="Z40" s="4">
        <v>38</v>
      </c>
      <c r="AA40" s="4">
        <v>0</v>
      </c>
      <c r="AB40" s="4">
        <v>5057</v>
      </c>
      <c r="AC40" s="4">
        <v>12</v>
      </c>
      <c r="AD40" s="4">
        <v>13</v>
      </c>
      <c r="AE40" s="4">
        <v>25</v>
      </c>
      <c r="AF40" s="4">
        <v>13</v>
      </c>
      <c r="AG40" s="4">
        <v>14</v>
      </c>
      <c r="AH40" s="4">
        <v>6</v>
      </c>
      <c r="AI40" s="4">
        <v>0</v>
      </c>
      <c r="AJ40" s="4">
        <v>0</v>
      </c>
      <c r="AK40" s="4">
        <v>58</v>
      </c>
      <c r="AL40" s="4">
        <v>1008</v>
      </c>
      <c r="AM40" s="4">
        <v>425</v>
      </c>
      <c r="AN40" s="4">
        <v>1433</v>
      </c>
      <c r="AO40" s="4">
        <v>73</v>
      </c>
      <c r="AP40" s="4">
        <v>70</v>
      </c>
      <c r="AQ40" s="4">
        <v>895</v>
      </c>
      <c r="AR40" s="4">
        <v>0</v>
      </c>
      <c r="AS40" s="4">
        <v>0</v>
      </c>
      <c r="AT40" s="4">
        <v>2471</v>
      </c>
      <c r="AU40" s="4">
        <v>524</v>
      </c>
      <c r="AV40" s="4">
        <v>7528</v>
      </c>
      <c r="AW40" s="2">
        <v>42</v>
      </c>
      <c r="AX40" s="2">
        <v>7266</v>
      </c>
      <c r="AY40" s="2">
        <v>9696</v>
      </c>
      <c r="AZ40" s="2">
        <v>50303</v>
      </c>
      <c r="BA40" s="7" t="s">
        <v>17</v>
      </c>
      <c r="BB40" s="7" t="s">
        <v>17</v>
      </c>
      <c r="BC40" s="7">
        <v>12</v>
      </c>
      <c r="BD40" s="7">
        <v>2</v>
      </c>
      <c r="BE40" s="7" t="s">
        <v>17</v>
      </c>
      <c r="BF40" s="7" t="s">
        <v>17</v>
      </c>
      <c r="BG40" s="7" t="s">
        <v>17</v>
      </c>
      <c r="BH40" s="7">
        <v>41</v>
      </c>
      <c r="BI40" s="7">
        <v>2459</v>
      </c>
      <c r="BJ40" s="7" t="s">
        <v>17</v>
      </c>
      <c r="BK40" s="7" t="s">
        <v>20</v>
      </c>
      <c r="BL40" s="7" t="s">
        <v>17</v>
      </c>
      <c r="BM40" s="4"/>
      <c r="BN40" s="4"/>
      <c r="BO40" s="4"/>
      <c r="BP40" s="4"/>
      <c r="BQ40" s="4"/>
      <c r="BR40" s="4"/>
      <c r="BS40" s="4"/>
      <c r="BT40" s="4"/>
      <c r="BU40" s="4"/>
      <c r="BV40" s="4"/>
      <c r="BW40" s="4"/>
      <c r="BX40" s="4"/>
      <c r="BY40" s="4"/>
      <c r="BZ40" s="3"/>
      <c r="CA40" s="3"/>
      <c r="CB40" s="3"/>
      <c r="CC40" s="3"/>
      <c r="CD40" s="3"/>
      <c r="CE40" s="3"/>
      <c r="CF40" s="3"/>
      <c r="CG40" s="3"/>
      <c r="CH40" s="3"/>
      <c r="CI40" s="3"/>
      <c r="CJ40" s="3"/>
      <c r="CK40" s="3"/>
      <c r="CL40" s="3"/>
      <c r="CM40" s="3"/>
      <c r="CN40" s="3"/>
      <c r="CO40" s="3"/>
      <c r="CP40" s="3"/>
      <c r="CQ40" s="3"/>
      <c r="CR40" s="4"/>
      <c r="CS40" s="4"/>
      <c r="CT40" s="4"/>
      <c r="CU40" s="4"/>
      <c r="CV40" s="5"/>
      <c r="CW40" s="5"/>
      <c r="CX40" s="5"/>
      <c r="CY40" s="5"/>
      <c r="CZ40" s="5"/>
      <c r="DA40" s="3"/>
      <c r="DB40" s="5"/>
      <c r="DC40" s="5"/>
      <c r="DD40" s="5"/>
      <c r="DE40" s="5"/>
      <c r="DF40" s="5"/>
      <c r="DG40" s="5"/>
      <c r="DH40" s="3"/>
      <c r="DI40" s="5"/>
      <c r="DJ40" s="5"/>
      <c r="DK40" s="5"/>
      <c r="DL40" s="5"/>
      <c r="DM40" s="5"/>
      <c r="DN40" s="5"/>
      <c r="DO40" s="5"/>
      <c r="DP40" s="5"/>
      <c r="DQ40" s="5"/>
      <c r="DR40" s="5"/>
      <c r="DS40" s="5"/>
      <c r="DT40" s="5"/>
      <c r="DU40" s="3"/>
      <c r="DV40" s="5"/>
      <c r="DW40" s="5"/>
      <c r="DX40" s="5"/>
      <c r="DY40" s="5"/>
      <c r="DZ40" s="5"/>
      <c r="EA40" s="5"/>
      <c r="EB40" s="5"/>
      <c r="EC40" s="5"/>
      <c r="ED40" s="3"/>
      <c r="EE40" s="5"/>
      <c r="EF40" s="5"/>
      <c r="EG40" s="5"/>
      <c r="EH40" s="5"/>
      <c r="EI40" s="3"/>
      <c r="EJ40" s="3"/>
      <c r="EK40" s="3"/>
      <c r="EL40" s="3"/>
      <c r="EM40" s="3"/>
      <c r="EN40" s="3"/>
      <c r="EO40" s="4"/>
      <c r="EP40" s="4"/>
      <c r="EQ40" s="3"/>
      <c r="ER40" s="3"/>
      <c r="ES40" s="3"/>
      <c r="ET40" s="3"/>
      <c r="EU40" s="4"/>
      <c r="EV40" s="4"/>
      <c r="EW40" s="3"/>
      <c r="EX40" s="3"/>
      <c r="EY40" s="3"/>
      <c r="EZ40" s="3"/>
      <c r="FA40" s="5"/>
      <c r="FB40" s="3"/>
      <c r="FC40" s="4"/>
      <c r="FD40" s="3"/>
      <c r="FE40" s="6"/>
      <c r="FF40" s="3"/>
      <c r="FG40" s="3"/>
      <c r="FH40" s="6"/>
      <c r="FI40" s="3"/>
    </row>
    <row r="41" spans="1:165" x14ac:dyDescent="0.2">
      <c r="A41" s="2" t="s">
        <v>87</v>
      </c>
      <c r="B41" s="3" t="s">
        <v>88</v>
      </c>
      <c r="C41" s="4">
        <v>30639</v>
      </c>
      <c r="D41" s="4">
        <v>9229</v>
      </c>
      <c r="E41" s="5">
        <v>0</v>
      </c>
      <c r="F41" s="4">
        <v>37</v>
      </c>
      <c r="G41" s="4">
        <v>102722</v>
      </c>
      <c r="H41" s="3" t="s">
        <v>155</v>
      </c>
      <c r="I41" s="4">
        <v>21969</v>
      </c>
      <c r="J41" s="3" t="s">
        <v>155</v>
      </c>
      <c r="K41" s="4">
        <v>149</v>
      </c>
      <c r="L41" s="4">
        <v>52</v>
      </c>
      <c r="M41" s="4">
        <v>201</v>
      </c>
      <c r="N41" s="4">
        <v>42</v>
      </c>
      <c r="O41" s="4">
        <v>162</v>
      </c>
      <c r="P41" s="4">
        <v>91</v>
      </c>
      <c r="Q41" s="4">
        <v>3</v>
      </c>
      <c r="R41" s="4">
        <v>1</v>
      </c>
      <c r="S41" s="4">
        <v>500</v>
      </c>
      <c r="T41" s="4">
        <v>2908</v>
      </c>
      <c r="U41" s="4">
        <v>1159</v>
      </c>
      <c r="V41" s="4">
        <v>4067</v>
      </c>
      <c r="W41" s="4">
        <v>440</v>
      </c>
      <c r="X41" s="4">
        <v>3122</v>
      </c>
      <c r="Y41" s="4">
        <v>2556</v>
      </c>
      <c r="Z41" s="4">
        <v>176</v>
      </c>
      <c r="AA41" s="4">
        <v>450</v>
      </c>
      <c r="AB41" s="4">
        <v>10811</v>
      </c>
      <c r="AC41" s="4">
        <v>0</v>
      </c>
      <c r="AD41" s="4">
        <v>2</v>
      </c>
      <c r="AE41" s="4">
        <v>2</v>
      </c>
      <c r="AF41" s="4">
        <v>10</v>
      </c>
      <c r="AG41" s="4">
        <v>14</v>
      </c>
      <c r="AH41" s="8">
        <v>2</v>
      </c>
      <c r="AI41" s="8">
        <v>0</v>
      </c>
      <c r="AJ41" s="8">
        <v>4</v>
      </c>
      <c r="AK41" s="4">
        <v>32</v>
      </c>
      <c r="AL41" s="4">
        <v>0</v>
      </c>
      <c r="AM41" s="4">
        <v>101</v>
      </c>
      <c r="AN41" s="4">
        <v>101</v>
      </c>
      <c r="AO41" s="4">
        <v>160</v>
      </c>
      <c r="AP41" s="4">
        <v>103</v>
      </c>
      <c r="AQ41" s="8">
        <v>15</v>
      </c>
      <c r="AR41" s="8">
        <v>0</v>
      </c>
      <c r="AS41" s="8">
        <v>32</v>
      </c>
      <c r="AT41" s="4">
        <v>411</v>
      </c>
      <c r="AU41" s="4">
        <v>532</v>
      </c>
      <c r="AV41" s="4">
        <v>11222</v>
      </c>
      <c r="AW41" s="2">
        <v>19</v>
      </c>
      <c r="AX41" s="2">
        <v>10515</v>
      </c>
      <c r="AY41" s="2">
        <v>11618</v>
      </c>
      <c r="AZ41" s="2">
        <v>30128</v>
      </c>
      <c r="BA41" s="7" t="s">
        <v>17</v>
      </c>
      <c r="BB41" s="7" t="s">
        <v>17</v>
      </c>
      <c r="BC41" s="7">
        <v>15</v>
      </c>
      <c r="BD41" s="7">
        <v>5</v>
      </c>
      <c r="BE41" s="7" t="s">
        <v>17</v>
      </c>
      <c r="BF41" s="7" t="s">
        <v>17</v>
      </c>
      <c r="BG41" s="7" t="s">
        <v>20</v>
      </c>
      <c r="BH41" s="7">
        <v>0</v>
      </c>
      <c r="BI41" s="7">
        <v>0</v>
      </c>
      <c r="BJ41" s="7" t="s">
        <v>17</v>
      </c>
      <c r="BK41" s="7" t="s">
        <v>20</v>
      </c>
      <c r="BL41" s="7" t="s">
        <v>20</v>
      </c>
      <c r="BM41" s="4"/>
      <c r="BN41" s="4"/>
      <c r="BO41" s="4"/>
      <c r="BP41" s="4"/>
      <c r="BQ41" s="4"/>
      <c r="BR41" s="4"/>
      <c r="BS41" s="4"/>
      <c r="BT41" s="4"/>
      <c r="BU41" s="4"/>
      <c r="BV41" s="4"/>
      <c r="BW41" s="4"/>
      <c r="BX41" s="4"/>
      <c r="BY41" s="4"/>
      <c r="BZ41" s="4"/>
      <c r="CA41" s="4"/>
      <c r="CB41" s="4"/>
      <c r="CC41" s="4"/>
      <c r="CD41" s="4"/>
      <c r="CE41" s="4"/>
      <c r="CF41" s="4"/>
      <c r="CG41" s="4"/>
      <c r="CH41" s="4"/>
      <c r="CI41" s="3"/>
      <c r="CJ41" s="3"/>
      <c r="CK41" s="3"/>
      <c r="CL41" s="3"/>
      <c r="CM41" s="3"/>
      <c r="CN41" s="3"/>
      <c r="CO41" s="3"/>
      <c r="CP41" s="3"/>
      <c r="CQ41" s="3"/>
      <c r="CR41" s="4"/>
      <c r="CS41" s="4"/>
      <c r="CT41" s="4"/>
      <c r="CU41" s="4"/>
      <c r="CV41" s="5"/>
      <c r="CW41" s="5"/>
      <c r="CX41" s="5"/>
      <c r="CY41" s="5"/>
      <c r="CZ41" s="5"/>
      <c r="DA41" s="3"/>
      <c r="DB41" s="5"/>
      <c r="DC41" s="5"/>
      <c r="DD41" s="5"/>
      <c r="DE41" s="5"/>
      <c r="DF41" s="5"/>
      <c r="DG41" s="5"/>
      <c r="DH41" s="3"/>
      <c r="DI41" s="5"/>
      <c r="DJ41" s="5"/>
      <c r="DK41" s="5"/>
      <c r="DL41" s="5"/>
      <c r="DM41" s="5"/>
      <c r="DN41" s="5"/>
      <c r="DO41" s="5"/>
      <c r="DP41" s="5"/>
      <c r="DQ41" s="5"/>
      <c r="DR41" s="5"/>
      <c r="DS41" s="5"/>
      <c r="DT41" s="5"/>
      <c r="DU41" s="3"/>
      <c r="DV41" s="5"/>
      <c r="DW41" s="5"/>
      <c r="DX41" s="5"/>
      <c r="DY41" s="5"/>
      <c r="DZ41" s="5"/>
      <c r="EA41" s="5"/>
      <c r="EB41" s="5"/>
      <c r="EC41" s="5"/>
      <c r="ED41" s="3"/>
      <c r="EE41" s="5"/>
      <c r="EF41" s="5"/>
      <c r="EG41" s="5"/>
      <c r="EH41" s="5"/>
      <c r="EI41" s="3"/>
      <c r="EJ41" s="3"/>
      <c r="EK41" s="3"/>
      <c r="EL41" s="3"/>
      <c r="EM41" s="3"/>
      <c r="EN41" s="3"/>
      <c r="EO41" s="4"/>
      <c r="EP41" s="4"/>
      <c r="EQ41" s="3"/>
      <c r="ER41" s="3"/>
      <c r="ES41" s="3"/>
      <c r="ET41" s="3"/>
      <c r="EU41" s="4"/>
      <c r="EV41" s="4"/>
      <c r="EW41" s="3"/>
      <c r="EX41" s="3"/>
      <c r="EY41" s="3"/>
      <c r="EZ41" s="3"/>
      <c r="FA41" s="5"/>
      <c r="FB41" s="3"/>
      <c r="FC41" s="4"/>
      <c r="FD41" s="3"/>
      <c r="FE41" s="6"/>
      <c r="FF41" s="3"/>
      <c r="FG41" s="3"/>
      <c r="FH41" s="6"/>
      <c r="FI41" s="3"/>
    </row>
    <row r="42" spans="1:165" x14ac:dyDescent="0.2">
      <c r="A42" s="2" t="s">
        <v>89</v>
      </c>
      <c r="B42" s="3" t="s">
        <v>90</v>
      </c>
      <c r="C42" s="4">
        <v>15780</v>
      </c>
      <c r="D42" s="4">
        <v>5993</v>
      </c>
      <c r="E42" s="5">
        <v>25</v>
      </c>
      <c r="F42" s="4">
        <v>37</v>
      </c>
      <c r="G42" s="4">
        <v>65729</v>
      </c>
      <c r="H42" s="3" t="s">
        <v>155</v>
      </c>
      <c r="I42" s="4">
        <v>1105</v>
      </c>
      <c r="J42" s="3" t="s">
        <v>155</v>
      </c>
      <c r="K42" s="4">
        <v>80</v>
      </c>
      <c r="L42" s="4">
        <v>16</v>
      </c>
      <c r="M42" s="4">
        <v>96</v>
      </c>
      <c r="N42" s="4">
        <v>27</v>
      </c>
      <c r="O42" s="4">
        <v>145</v>
      </c>
      <c r="P42" s="4">
        <v>27</v>
      </c>
      <c r="Q42" s="4">
        <v>0</v>
      </c>
      <c r="R42" s="4">
        <v>25</v>
      </c>
      <c r="S42" s="4">
        <v>320</v>
      </c>
      <c r="T42" s="4">
        <v>1730</v>
      </c>
      <c r="U42" s="4">
        <v>234</v>
      </c>
      <c r="V42" s="4">
        <v>1964</v>
      </c>
      <c r="W42" s="4">
        <v>150</v>
      </c>
      <c r="X42" s="4">
        <v>1492</v>
      </c>
      <c r="Y42" s="4">
        <v>782</v>
      </c>
      <c r="Z42" s="4">
        <v>0</v>
      </c>
      <c r="AA42" s="4">
        <v>2913</v>
      </c>
      <c r="AB42" s="4">
        <v>7301</v>
      </c>
      <c r="AC42" s="4">
        <v>0</v>
      </c>
      <c r="AD42" s="4">
        <v>0</v>
      </c>
      <c r="AE42" s="4">
        <v>0</v>
      </c>
      <c r="AF42" s="4">
        <v>9</v>
      </c>
      <c r="AG42" s="4">
        <v>19</v>
      </c>
      <c r="AH42" s="4">
        <v>14</v>
      </c>
      <c r="AI42" s="4">
        <v>0</v>
      </c>
      <c r="AJ42" s="4">
        <v>1</v>
      </c>
      <c r="AK42" s="4">
        <v>43</v>
      </c>
      <c r="AL42" s="4">
        <v>0</v>
      </c>
      <c r="AM42" s="4">
        <v>0</v>
      </c>
      <c r="AN42" s="4">
        <v>0</v>
      </c>
      <c r="AO42" s="4">
        <v>104</v>
      </c>
      <c r="AP42" s="4">
        <v>179</v>
      </c>
      <c r="AQ42" s="4">
        <v>103</v>
      </c>
      <c r="AR42" s="4">
        <v>0</v>
      </c>
      <c r="AS42" s="4">
        <v>4</v>
      </c>
      <c r="AT42" s="4">
        <v>390</v>
      </c>
      <c r="AU42" s="4">
        <v>363</v>
      </c>
      <c r="AV42" s="4">
        <v>7691</v>
      </c>
      <c r="AW42" s="2">
        <v>33</v>
      </c>
      <c r="AX42" s="2">
        <v>8749</v>
      </c>
      <c r="AY42" s="2">
        <v>6802</v>
      </c>
      <c r="AZ42" s="2">
        <v>33796</v>
      </c>
      <c r="BA42" s="7" t="s">
        <v>17</v>
      </c>
      <c r="BB42" s="7" t="s">
        <v>17</v>
      </c>
      <c r="BC42" s="7">
        <v>15</v>
      </c>
      <c r="BD42" s="7">
        <v>0</v>
      </c>
      <c r="BE42" s="7" t="s">
        <v>17</v>
      </c>
      <c r="BF42" s="7" t="s">
        <v>17</v>
      </c>
      <c r="BG42" s="7" t="s">
        <v>17</v>
      </c>
      <c r="BH42" s="7">
        <v>9</v>
      </c>
      <c r="BI42" s="7">
        <v>493</v>
      </c>
      <c r="BJ42" s="7" t="s">
        <v>17</v>
      </c>
      <c r="BK42" s="7" t="s">
        <v>20</v>
      </c>
      <c r="BL42" s="7" t="s">
        <v>20</v>
      </c>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5"/>
      <c r="CW42" s="5"/>
      <c r="CX42" s="5"/>
      <c r="CY42" s="5"/>
      <c r="CZ42" s="5"/>
      <c r="DA42" s="3"/>
      <c r="DB42" s="5"/>
      <c r="DC42" s="5"/>
      <c r="DD42" s="5"/>
      <c r="DE42" s="5"/>
      <c r="DF42" s="5"/>
      <c r="DG42" s="5"/>
      <c r="DH42" s="3"/>
      <c r="DI42" s="5"/>
      <c r="DJ42" s="5"/>
      <c r="DK42" s="5"/>
      <c r="DL42" s="5"/>
      <c r="DM42" s="5"/>
      <c r="DN42" s="5"/>
      <c r="DO42" s="5"/>
      <c r="DP42" s="5"/>
      <c r="DQ42" s="5"/>
      <c r="DR42" s="5"/>
      <c r="DS42" s="5"/>
      <c r="DT42" s="5"/>
      <c r="DU42" s="3"/>
      <c r="DV42" s="5"/>
      <c r="DW42" s="5"/>
      <c r="DX42" s="5"/>
      <c r="DY42" s="5"/>
      <c r="DZ42" s="5"/>
      <c r="EA42" s="5"/>
      <c r="EB42" s="5"/>
      <c r="EC42" s="5"/>
      <c r="ED42" s="3"/>
      <c r="EE42" s="5"/>
      <c r="EF42" s="5"/>
      <c r="EG42" s="5"/>
      <c r="EH42" s="5"/>
      <c r="EI42" s="3"/>
      <c r="EJ42" s="3"/>
      <c r="EK42" s="3"/>
      <c r="EL42" s="3"/>
      <c r="EM42" s="3"/>
      <c r="EN42" s="3"/>
      <c r="EO42" s="4"/>
      <c r="EP42" s="4"/>
      <c r="EQ42" s="3"/>
      <c r="ER42" s="3"/>
      <c r="ES42" s="3"/>
      <c r="ET42" s="3"/>
      <c r="EU42" s="4"/>
      <c r="EV42" s="4"/>
      <c r="EW42" s="3"/>
      <c r="EX42" s="3"/>
      <c r="EY42" s="3"/>
      <c r="EZ42" s="3"/>
      <c r="FA42" s="3"/>
      <c r="FB42" s="3"/>
      <c r="FC42" s="3"/>
      <c r="FD42" s="3"/>
      <c r="FE42" s="6"/>
      <c r="FF42" s="3"/>
      <c r="FG42" s="3"/>
      <c r="FH42" s="6"/>
      <c r="FI42" s="3"/>
    </row>
    <row r="43" spans="1:165" x14ac:dyDescent="0.2">
      <c r="A43" s="2" t="s">
        <v>91</v>
      </c>
      <c r="B43" s="3" t="s">
        <v>92</v>
      </c>
      <c r="C43" s="4">
        <v>10611</v>
      </c>
      <c r="D43" s="4">
        <v>2417</v>
      </c>
      <c r="E43" s="5">
        <v>115</v>
      </c>
      <c r="F43" s="4">
        <v>52</v>
      </c>
      <c r="G43" s="4">
        <v>19405</v>
      </c>
      <c r="H43" s="3" t="s">
        <v>156</v>
      </c>
      <c r="I43" s="4">
        <v>1545</v>
      </c>
      <c r="J43" s="3" t="s">
        <v>155</v>
      </c>
      <c r="K43" s="4">
        <v>71</v>
      </c>
      <c r="L43" s="4">
        <v>5</v>
      </c>
      <c r="M43" s="4">
        <v>76</v>
      </c>
      <c r="N43" s="4">
        <v>10</v>
      </c>
      <c r="O43" s="4">
        <v>34</v>
      </c>
      <c r="P43" s="4">
        <v>11</v>
      </c>
      <c r="Q43" s="4">
        <v>0</v>
      </c>
      <c r="R43" s="4">
        <v>0</v>
      </c>
      <c r="S43" s="4">
        <v>131</v>
      </c>
      <c r="T43" s="4">
        <v>171</v>
      </c>
      <c r="U43" s="4">
        <v>164</v>
      </c>
      <c r="V43" s="4">
        <v>335</v>
      </c>
      <c r="W43" s="4">
        <v>103</v>
      </c>
      <c r="X43" s="4">
        <v>320</v>
      </c>
      <c r="Y43" s="4">
        <v>120</v>
      </c>
      <c r="Z43" s="4">
        <v>0</v>
      </c>
      <c r="AA43" s="4">
        <v>0</v>
      </c>
      <c r="AB43" s="4">
        <v>878</v>
      </c>
      <c r="AC43" s="4">
        <v>12</v>
      </c>
      <c r="AD43" s="4">
        <v>8</v>
      </c>
      <c r="AE43" s="4">
        <v>20</v>
      </c>
      <c r="AF43" s="4">
        <v>4</v>
      </c>
      <c r="AG43" s="4">
        <v>8</v>
      </c>
      <c r="AH43" s="4">
        <v>2</v>
      </c>
      <c r="AI43" s="4">
        <v>0</v>
      </c>
      <c r="AJ43" s="4">
        <v>0</v>
      </c>
      <c r="AK43" s="4">
        <v>34</v>
      </c>
      <c r="AL43" s="4">
        <v>1453</v>
      </c>
      <c r="AM43" s="4">
        <v>171</v>
      </c>
      <c r="AN43" s="4">
        <v>1624</v>
      </c>
      <c r="AO43" s="4">
        <v>7</v>
      </c>
      <c r="AP43" s="4">
        <v>147</v>
      </c>
      <c r="AQ43" s="4">
        <v>823</v>
      </c>
      <c r="AR43" s="4">
        <v>0</v>
      </c>
      <c r="AS43" s="4">
        <v>0</v>
      </c>
      <c r="AT43" s="4">
        <v>2601</v>
      </c>
      <c r="AU43" s="4">
        <v>165</v>
      </c>
      <c r="AV43" s="4">
        <v>3479</v>
      </c>
      <c r="AW43" s="2">
        <v>6</v>
      </c>
      <c r="AX43" s="2">
        <v>2975</v>
      </c>
      <c r="AY43" s="2">
        <v>3717</v>
      </c>
      <c r="AZ43" s="2">
        <v>12945</v>
      </c>
      <c r="BA43" s="7" t="s">
        <v>17</v>
      </c>
      <c r="BB43" s="7" t="s">
        <v>17</v>
      </c>
      <c r="BC43" s="7">
        <v>14</v>
      </c>
      <c r="BD43" s="7">
        <v>1</v>
      </c>
      <c r="BE43" s="7" t="s">
        <v>17</v>
      </c>
      <c r="BF43" s="7" t="s">
        <v>17</v>
      </c>
      <c r="BG43" s="7" t="s">
        <v>17</v>
      </c>
      <c r="BH43" s="7">
        <v>16</v>
      </c>
      <c r="BI43" s="7">
        <v>1524</v>
      </c>
      <c r="BJ43" s="7" t="s">
        <v>17</v>
      </c>
      <c r="BK43" s="7" t="s">
        <v>20</v>
      </c>
      <c r="BL43" s="7" t="s">
        <v>17</v>
      </c>
      <c r="BM43" s="4"/>
      <c r="BN43" s="4"/>
      <c r="BO43" s="4"/>
      <c r="BP43" s="4"/>
      <c r="BQ43" s="4"/>
      <c r="BR43" s="4"/>
      <c r="BS43" s="4"/>
      <c r="BT43" s="4"/>
      <c r="BU43" s="4"/>
      <c r="BV43" s="4"/>
      <c r="BW43" s="4"/>
      <c r="BX43" s="4"/>
      <c r="BY43" s="4"/>
      <c r="BZ43" s="4"/>
      <c r="CA43" s="4"/>
      <c r="CB43" s="4"/>
      <c r="CC43" s="4"/>
      <c r="CD43" s="4"/>
      <c r="CE43" s="4"/>
      <c r="CF43" s="4"/>
      <c r="CG43" s="4"/>
      <c r="CH43" s="4"/>
      <c r="CI43" s="4"/>
      <c r="CJ43" s="3"/>
      <c r="CK43" s="3"/>
      <c r="CL43" s="3"/>
      <c r="CM43" s="3"/>
      <c r="CN43" s="3"/>
      <c r="CO43" s="3"/>
      <c r="CP43" s="3"/>
      <c r="CQ43" s="3"/>
      <c r="CR43" s="4"/>
      <c r="CS43" s="4"/>
      <c r="CT43" s="4"/>
      <c r="CU43" s="4"/>
      <c r="CV43" s="5"/>
      <c r="CW43" s="5"/>
      <c r="CX43" s="5"/>
      <c r="CY43" s="5"/>
      <c r="CZ43" s="5"/>
      <c r="DA43" s="3"/>
      <c r="DB43" s="5"/>
      <c r="DC43" s="5"/>
      <c r="DD43" s="5"/>
      <c r="DE43" s="5"/>
      <c r="DF43" s="5"/>
      <c r="DG43" s="5"/>
      <c r="DH43" s="3"/>
      <c r="DI43" s="5"/>
      <c r="DJ43" s="5"/>
      <c r="DK43" s="5"/>
      <c r="DL43" s="5"/>
      <c r="DM43" s="5"/>
      <c r="DN43" s="5"/>
      <c r="DO43" s="5"/>
      <c r="DP43" s="5"/>
      <c r="DQ43" s="5"/>
      <c r="DR43" s="5"/>
      <c r="DS43" s="5"/>
      <c r="DT43" s="5"/>
      <c r="DU43" s="3"/>
      <c r="DV43" s="5"/>
      <c r="DW43" s="5"/>
      <c r="DX43" s="5"/>
      <c r="DY43" s="5"/>
      <c r="DZ43" s="5"/>
      <c r="EA43" s="5"/>
      <c r="EB43" s="5"/>
      <c r="EC43" s="5"/>
      <c r="ED43" s="3"/>
      <c r="EE43" s="5"/>
      <c r="EF43" s="5"/>
      <c r="EG43" s="5"/>
      <c r="EH43" s="5"/>
      <c r="EI43" s="3"/>
      <c r="EJ43" s="3"/>
      <c r="EK43" s="3"/>
      <c r="EL43" s="3"/>
      <c r="EM43" s="3"/>
      <c r="EN43" s="3"/>
      <c r="EO43" s="4"/>
      <c r="EP43" s="4"/>
      <c r="EQ43" s="3"/>
      <c r="ER43" s="3"/>
      <c r="ES43" s="3"/>
      <c r="ET43" s="3"/>
      <c r="EU43" s="4"/>
      <c r="EV43" s="4"/>
      <c r="EW43" s="3"/>
      <c r="EX43" s="3"/>
      <c r="EY43" s="3"/>
      <c r="EZ43" s="3"/>
      <c r="FA43" s="3"/>
      <c r="FB43" s="3"/>
      <c r="FC43" s="3"/>
      <c r="FD43" s="3"/>
      <c r="FE43" s="6"/>
      <c r="FF43" s="3"/>
      <c r="FG43" s="3"/>
      <c r="FH43" s="6"/>
      <c r="FI43" s="3"/>
    </row>
    <row r="44" spans="1:165" x14ac:dyDescent="0.2">
      <c r="A44" s="2" t="s">
        <v>93</v>
      </c>
      <c r="B44" s="3" t="s">
        <v>94</v>
      </c>
      <c r="C44" s="4">
        <v>2544</v>
      </c>
      <c r="D44" s="4">
        <v>293</v>
      </c>
      <c r="E44" s="5">
        <v>0</v>
      </c>
      <c r="F44" s="4">
        <v>38</v>
      </c>
      <c r="G44" s="4">
        <v>5068</v>
      </c>
      <c r="H44" s="3" t="s">
        <v>155</v>
      </c>
      <c r="I44" s="4">
        <v>632</v>
      </c>
      <c r="J44" s="3" t="s">
        <v>155</v>
      </c>
      <c r="K44" s="4">
        <v>0</v>
      </c>
      <c r="L44" s="4">
        <v>2</v>
      </c>
      <c r="M44" s="4">
        <v>2</v>
      </c>
      <c r="N44" s="4">
        <v>1</v>
      </c>
      <c r="O44" s="4">
        <v>11</v>
      </c>
      <c r="P44" s="4">
        <v>1</v>
      </c>
      <c r="Q44" s="4">
        <v>58</v>
      </c>
      <c r="R44" s="4">
        <v>1</v>
      </c>
      <c r="S44" s="4">
        <v>74</v>
      </c>
      <c r="T44" s="4">
        <v>0</v>
      </c>
      <c r="U44" s="4">
        <v>102</v>
      </c>
      <c r="V44" s="4">
        <v>102</v>
      </c>
      <c r="W44" s="4">
        <v>8</v>
      </c>
      <c r="X44" s="4">
        <v>62</v>
      </c>
      <c r="Y44" s="4">
        <v>15</v>
      </c>
      <c r="Z44" s="4">
        <v>580</v>
      </c>
      <c r="AA44" s="4">
        <v>14</v>
      </c>
      <c r="AB44" s="4">
        <v>781</v>
      </c>
      <c r="AC44" s="4">
        <v>0</v>
      </c>
      <c r="AD44" s="4">
        <v>0</v>
      </c>
      <c r="AE44" s="4">
        <v>0</v>
      </c>
      <c r="AF44" s="4">
        <v>0</v>
      </c>
      <c r="AG44" s="4">
        <v>0</v>
      </c>
      <c r="AH44" s="4">
        <v>1</v>
      </c>
      <c r="AI44" s="4">
        <v>0</v>
      </c>
      <c r="AJ44" s="4">
        <v>6</v>
      </c>
      <c r="AK44" s="4">
        <v>7</v>
      </c>
      <c r="AL44" s="4">
        <v>0</v>
      </c>
      <c r="AM44" s="4">
        <v>0</v>
      </c>
      <c r="AN44" s="4">
        <v>0</v>
      </c>
      <c r="AO44" s="4">
        <v>0</v>
      </c>
      <c r="AP44" s="4">
        <v>0</v>
      </c>
      <c r="AQ44" s="4">
        <v>7</v>
      </c>
      <c r="AR44" s="4">
        <v>0</v>
      </c>
      <c r="AS44" s="4">
        <v>438</v>
      </c>
      <c r="AT44" s="4">
        <v>445</v>
      </c>
      <c r="AU44" s="4">
        <v>81</v>
      </c>
      <c r="AV44" s="4">
        <v>1226</v>
      </c>
      <c r="AW44" s="2">
        <v>7</v>
      </c>
      <c r="AX44" s="2">
        <v>964</v>
      </c>
      <c r="AY44" s="2">
        <v>2254</v>
      </c>
      <c r="AZ44" s="2">
        <v>748</v>
      </c>
      <c r="BA44" s="7" t="s">
        <v>20</v>
      </c>
      <c r="BB44" s="7" t="s">
        <v>17</v>
      </c>
      <c r="BC44" s="7">
        <v>14</v>
      </c>
      <c r="BD44" s="7">
        <v>8</v>
      </c>
      <c r="BE44" s="7" t="s">
        <v>17</v>
      </c>
      <c r="BF44" s="7" t="s">
        <v>17</v>
      </c>
      <c r="BG44" s="7" t="s">
        <v>17</v>
      </c>
      <c r="BH44" s="7">
        <v>7</v>
      </c>
      <c r="BI44" s="7">
        <v>438</v>
      </c>
      <c r="BJ44" s="7" t="s">
        <v>17</v>
      </c>
      <c r="BK44" s="7" t="s">
        <v>20</v>
      </c>
      <c r="BL44" s="7" t="s">
        <v>17</v>
      </c>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5"/>
      <c r="CW44" s="5"/>
      <c r="CX44" s="5"/>
      <c r="CY44" s="5"/>
      <c r="CZ44" s="5"/>
      <c r="DA44" s="3"/>
      <c r="DB44" s="5"/>
      <c r="DC44" s="5"/>
      <c r="DD44" s="5"/>
      <c r="DE44" s="5"/>
      <c r="DF44" s="5"/>
      <c r="DG44" s="5"/>
      <c r="DH44" s="3"/>
      <c r="DI44" s="5"/>
      <c r="DJ44" s="5"/>
      <c r="DK44" s="5"/>
      <c r="DL44" s="5"/>
      <c r="DM44" s="5"/>
      <c r="DN44" s="5"/>
      <c r="DO44" s="5"/>
      <c r="DP44" s="5"/>
      <c r="DQ44" s="5"/>
      <c r="DR44" s="5"/>
      <c r="DS44" s="5"/>
      <c r="DT44" s="5"/>
      <c r="DU44" s="3"/>
      <c r="DV44" s="5"/>
      <c r="DW44" s="5"/>
      <c r="DX44" s="5"/>
      <c r="DY44" s="5"/>
      <c r="DZ44" s="5"/>
      <c r="EA44" s="5"/>
      <c r="EB44" s="5"/>
      <c r="EC44" s="5"/>
      <c r="ED44" s="3"/>
      <c r="EE44" s="5"/>
      <c r="EF44" s="5"/>
      <c r="EG44" s="5"/>
      <c r="EH44" s="5"/>
      <c r="EI44" s="3"/>
      <c r="EJ44" s="3"/>
      <c r="EK44" s="3"/>
      <c r="EL44" s="3"/>
      <c r="EM44" s="3"/>
      <c r="EN44" s="3"/>
      <c r="EO44" s="4"/>
      <c r="EP44" s="4"/>
      <c r="EQ44" s="3"/>
      <c r="ER44" s="3"/>
      <c r="ES44" s="3"/>
      <c r="ET44" s="3"/>
      <c r="EU44" s="4"/>
      <c r="EV44" s="4"/>
      <c r="EW44" s="3"/>
      <c r="EX44" s="3"/>
      <c r="EY44" s="3"/>
      <c r="EZ44" s="3"/>
      <c r="FA44" s="3"/>
      <c r="FB44" s="3"/>
      <c r="FC44" s="4"/>
      <c r="FD44" s="3"/>
      <c r="FE44" s="6"/>
      <c r="FF44" s="3"/>
      <c r="FG44" s="3"/>
      <c r="FH44" s="6"/>
      <c r="FI44" s="3"/>
    </row>
    <row r="45" spans="1:165" x14ac:dyDescent="0.2">
      <c r="A45" s="2" t="s">
        <v>95</v>
      </c>
      <c r="B45" s="3" t="s">
        <v>94</v>
      </c>
      <c r="C45" s="4">
        <v>80128</v>
      </c>
      <c r="D45" s="4">
        <v>29063</v>
      </c>
      <c r="E45" s="5">
        <v>40</v>
      </c>
      <c r="F45" s="4">
        <v>40</v>
      </c>
      <c r="G45" s="4">
        <v>280661</v>
      </c>
      <c r="H45" s="3" t="s">
        <v>155</v>
      </c>
      <c r="I45" s="4">
        <v>23283</v>
      </c>
      <c r="J45" s="3" t="s">
        <v>155</v>
      </c>
      <c r="K45" s="4">
        <v>466</v>
      </c>
      <c r="L45" s="4">
        <v>138</v>
      </c>
      <c r="M45" s="4">
        <v>604</v>
      </c>
      <c r="N45" s="4">
        <v>52</v>
      </c>
      <c r="O45" s="4">
        <v>293</v>
      </c>
      <c r="P45" s="4">
        <v>1</v>
      </c>
      <c r="Q45" s="4">
        <v>0</v>
      </c>
      <c r="R45" s="4">
        <v>0</v>
      </c>
      <c r="S45" s="4">
        <v>950</v>
      </c>
      <c r="T45" s="4">
        <v>5176</v>
      </c>
      <c r="U45" s="4">
        <v>7978</v>
      </c>
      <c r="V45" s="4">
        <v>13154</v>
      </c>
      <c r="W45" s="4">
        <v>389</v>
      </c>
      <c r="X45" s="4">
        <v>4976</v>
      </c>
      <c r="Y45" s="4">
        <v>438</v>
      </c>
      <c r="Z45" s="4">
        <v>0</v>
      </c>
      <c r="AA45" s="4">
        <v>0</v>
      </c>
      <c r="AB45" s="4">
        <v>18957</v>
      </c>
      <c r="AC45" s="4">
        <v>51</v>
      </c>
      <c r="AD45" s="4">
        <v>8</v>
      </c>
      <c r="AE45" s="4">
        <v>59</v>
      </c>
      <c r="AF45" s="4">
        <v>2</v>
      </c>
      <c r="AG45" s="4">
        <v>8</v>
      </c>
      <c r="AH45" s="4">
        <v>1</v>
      </c>
      <c r="AI45" s="4">
        <v>0</v>
      </c>
      <c r="AJ45" s="4">
        <v>0</v>
      </c>
      <c r="AK45" s="4">
        <v>70</v>
      </c>
      <c r="AL45" s="4">
        <v>67</v>
      </c>
      <c r="AM45" s="4">
        <v>6701</v>
      </c>
      <c r="AN45" s="4">
        <v>6768</v>
      </c>
      <c r="AO45" s="4">
        <v>0</v>
      </c>
      <c r="AP45" s="4">
        <v>117</v>
      </c>
      <c r="AQ45" s="4">
        <v>438</v>
      </c>
      <c r="AR45" s="4">
        <v>0</v>
      </c>
      <c r="AS45" s="4">
        <v>0</v>
      </c>
      <c r="AT45" s="4">
        <v>7323</v>
      </c>
      <c r="AU45" s="4">
        <v>1020</v>
      </c>
      <c r="AV45" s="4">
        <v>26280</v>
      </c>
      <c r="AW45" s="2">
        <v>62</v>
      </c>
      <c r="AX45" s="2">
        <v>30515</v>
      </c>
      <c r="AY45" s="2">
        <v>41261</v>
      </c>
      <c r="AZ45" s="2">
        <v>331330</v>
      </c>
      <c r="BA45" s="7" t="s">
        <v>17</v>
      </c>
      <c r="BB45" s="7" t="s">
        <v>17</v>
      </c>
      <c r="BC45" s="7">
        <v>12</v>
      </c>
      <c r="BD45" s="7">
        <v>3</v>
      </c>
      <c r="BE45" s="7" t="s">
        <v>17</v>
      </c>
      <c r="BF45" s="7" t="s">
        <v>17</v>
      </c>
      <c r="BG45" s="7" t="s">
        <v>17</v>
      </c>
      <c r="BH45" s="7">
        <v>62</v>
      </c>
      <c r="BI45" s="7">
        <v>3821</v>
      </c>
      <c r="BJ45" s="7" t="s">
        <v>17</v>
      </c>
      <c r="BK45" s="7" t="s">
        <v>17</v>
      </c>
      <c r="BL45" s="7" t="s">
        <v>17</v>
      </c>
      <c r="BM45" s="4"/>
      <c r="BN45" s="4"/>
      <c r="BO45" s="4"/>
      <c r="BP45" s="4"/>
      <c r="BQ45" s="4"/>
      <c r="BR45" s="4"/>
      <c r="BS45" s="4"/>
      <c r="BT45" s="4"/>
      <c r="BU45" s="4"/>
      <c r="BV45" s="4"/>
      <c r="BW45" s="4"/>
      <c r="BX45" s="4"/>
      <c r="BY45" s="4"/>
      <c r="BZ45" s="4"/>
      <c r="CA45" s="4"/>
      <c r="CB45" s="4"/>
      <c r="CC45" s="4"/>
      <c r="CD45" s="4"/>
      <c r="CE45" s="4"/>
      <c r="CF45" s="4"/>
      <c r="CG45" s="4"/>
      <c r="CH45" s="4"/>
      <c r="CI45" s="4"/>
      <c r="CJ45" s="3"/>
      <c r="CK45" s="3"/>
      <c r="CL45" s="3"/>
      <c r="CM45" s="3"/>
      <c r="CN45" s="3"/>
      <c r="CO45" s="3"/>
      <c r="CP45" s="3"/>
      <c r="CQ45" s="3"/>
      <c r="CR45" s="4"/>
      <c r="CS45" s="4"/>
      <c r="CT45" s="4"/>
      <c r="CU45" s="4"/>
      <c r="CV45" s="5"/>
      <c r="CW45" s="5"/>
      <c r="CX45" s="5"/>
      <c r="CY45" s="5"/>
      <c r="CZ45" s="5"/>
      <c r="DA45" s="3"/>
      <c r="DB45" s="5"/>
      <c r="DC45" s="5"/>
      <c r="DD45" s="5"/>
      <c r="DE45" s="5"/>
      <c r="DF45" s="5"/>
      <c r="DG45" s="5"/>
      <c r="DH45" s="3"/>
      <c r="DI45" s="5"/>
      <c r="DJ45" s="5"/>
      <c r="DK45" s="5"/>
      <c r="DL45" s="5"/>
      <c r="DM45" s="5"/>
      <c r="DN45" s="5"/>
      <c r="DO45" s="5"/>
      <c r="DP45" s="5"/>
      <c r="DQ45" s="5"/>
      <c r="DR45" s="5"/>
      <c r="DS45" s="5"/>
      <c r="DT45" s="5"/>
      <c r="DU45" s="3"/>
      <c r="DV45" s="5"/>
      <c r="DW45" s="5"/>
      <c r="DX45" s="5"/>
      <c r="DY45" s="5"/>
      <c r="DZ45" s="5"/>
      <c r="EA45" s="5"/>
      <c r="EB45" s="5"/>
      <c r="EC45" s="5"/>
      <c r="ED45" s="3"/>
      <c r="EE45" s="5"/>
      <c r="EF45" s="5"/>
      <c r="EG45" s="5"/>
      <c r="EH45" s="5"/>
      <c r="EI45" s="3"/>
      <c r="EJ45" s="3"/>
      <c r="EK45" s="3"/>
      <c r="EL45" s="3"/>
      <c r="EM45" s="3"/>
      <c r="EN45" s="3"/>
      <c r="EO45" s="4"/>
      <c r="EP45" s="4"/>
      <c r="EQ45" s="3"/>
      <c r="ER45" s="3"/>
      <c r="ES45" s="3"/>
      <c r="ET45" s="3"/>
      <c r="EU45" s="4"/>
      <c r="EV45" s="4"/>
      <c r="EW45" s="3"/>
      <c r="EX45" s="3"/>
      <c r="EY45" s="3"/>
      <c r="EZ45" s="3"/>
      <c r="FA45" s="5"/>
      <c r="FB45" s="3"/>
      <c r="FC45" s="4"/>
      <c r="FD45" s="3"/>
      <c r="FE45" s="6"/>
      <c r="FF45" s="3"/>
      <c r="FG45" s="3"/>
      <c r="FH45" s="6"/>
      <c r="FI45" s="3"/>
    </row>
    <row r="46" spans="1:165" x14ac:dyDescent="0.2">
      <c r="A46" s="2" t="s">
        <v>96</v>
      </c>
      <c r="B46" s="3" t="s">
        <v>97</v>
      </c>
      <c r="C46" s="4">
        <v>6135</v>
      </c>
      <c r="D46" s="4">
        <v>1578</v>
      </c>
      <c r="E46" s="5">
        <v>0</v>
      </c>
      <c r="F46" s="4">
        <v>39</v>
      </c>
      <c r="G46" s="4">
        <v>17482</v>
      </c>
      <c r="H46" s="3" t="s">
        <v>156</v>
      </c>
      <c r="I46" s="4">
        <v>1010</v>
      </c>
      <c r="J46" s="3" t="s">
        <v>156</v>
      </c>
      <c r="K46" s="4">
        <v>7</v>
      </c>
      <c r="L46" s="4">
        <v>37</v>
      </c>
      <c r="M46" s="4">
        <v>44</v>
      </c>
      <c r="N46" s="4">
        <v>7</v>
      </c>
      <c r="O46" s="4">
        <v>64</v>
      </c>
      <c r="P46" s="4">
        <v>50</v>
      </c>
      <c r="Q46" s="4">
        <v>86</v>
      </c>
      <c r="R46" s="4">
        <v>3</v>
      </c>
      <c r="S46" s="4">
        <v>254</v>
      </c>
      <c r="T46" s="4">
        <v>242</v>
      </c>
      <c r="U46" s="4">
        <v>221</v>
      </c>
      <c r="V46" s="4">
        <v>463</v>
      </c>
      <c r="W46" s="4">
        <v>39</v>
      </c>
      <c r="X46" s="4">
        <v>280</v>
      </c>
      <c r="Y46" s="4">
        <v>12</v>
      </c>
      <c r="Z46" s="4">
        <v>959</v>
      </c>
      <c r="AA46" s="4">
        <v>577</v>
      </c>
      <c r="AB46" s="4">
        <v>2330</v>
      </c>
      <c r="AC46" s="4">
        <v>0</v>
      </c>
      <c r="AD46" s="4">
        <v>5</v>
      </c>
      <c r="AE46" s="4">
        <v>5</v>
      </c>
      <c r="AF46" s="4">
        <v>5</v>
      </c>
      <c r="AG46" s="4">
        <v>0</v>
      </c>
      <c r="AH46" s="4">
        <v>0</v>
      </c>
      <c r="AI46" s="4">
        <v>10</v>
      </c>
      <c r="AJ46" s="4">
        <v>0</v>
      </c>
      <c r="AK46" s="4">
        <v>20</v>
      </c>
      <c r="AL46" s="4">
        <v>0</v>
      </c>
      <c r="AM46" s="4">
        <v>33</v>
      </c>
      <c r="AN46" s="4">
        <v>33</v>
      </c>
      <c r="AO46" s="4">
        <v>23</v>
      </c>
      <c r="AP46" s="4">
        <v>0</v>
      </c>
      <c r="AQ46" s="4">
        <v>0</v>
      </c>
      <c r="AR46" s="4">
        <v>509</v>
      </c>
      <c r="AS46" s="4">
        <v>0</v>
      </c>
      <c r="AT46" s="4">
        <v>565</v>
      </c>
      <c r="AU46" s="4">
        <v>274</v>
      </c>
      <c r="AV46" s="4">
        <v>2895</v>
      </c>
      <c r="AW46" s="2">
        <v>5</v>
      </c>
      <c r="AX46" s="2">
        <v>2028</v>
      </c>
      <c r="AY46" s="2">
        <v>3100</v>
      </c>
      <c r="AZ46" s="2">
        <v>45014</v>
      </c>
      <c r="BA46" s="7" t="s">
        <v>17</v>
      </c>
      <c r="BB46" s="7" t="s">
        <v>17</v>
      </c>
      <c r="BC46" s="7">
        <v>13</v>
      </c>
      <c r="BD46" s="7">
        <v>2</v>
      </c>
      <c r="BE46" s="7" t="s">
        <v>17</v>
      </c>
      <c r="BF46" s="7" t="s">
        <v>17</v>
      </c>
      <c r="BG46" s="7" t="s">
        <v>17</v>
      </c>
      <c r="BH46" s="7">
        <v>20</v>
      </c>
      <c r="BI46" s="7">
        <v>565</v>
      </c>
      <c r="BJ46" s="7" t="s">
        <v>17</v>
      </c>
      <c r="BK46" s="7" t="s">
        <v>20</v>
      </c>
      <c r="BL46" s="7" t="s">
        <v>20</v>
      </c>
      <c r="BM46" s="4"/>
      <c r="BN46" s="4"/>
      <c r="BO46" s="4"/>
      <c r="BP46" s="4"/>
      <c r="BQ46" s="4"/>
      <c r="BR46" s="4"/>
      <c r="BS46" s="4"/>
      <c r="BT46" s="4"/>
      <c r="BU46" s="4"/>
      <c r="BV46" s="4"/>
      <c r="BW46" s="4"/>
      <c r="BX46" s="4"/>
      <c r="BY46" s="4"/>
      <c r="BZ46" s="4"/>
      <c r="CA46" s="4"/>
      <c r="CB46" s="4"/>
      <c r="CC46" s="4"/>
      <c r="CD46" s="4"/>
      <c r="CE46" s="4"/>
      <c r="CF46" s="4"/>
      <c r="CG46" s="4"/>
      <c r="CH46" s="4"/>
      <c r="CI46" s="4"/>
      <c r="CJ46" s="3"/>
      <c r="CK46" s="3"/>
      <c r="CL46" s="3"/>
      <c r="CM46" s="3"/>
      <c r="CN46" s="3"/>
      <c r="CO46" s="3"/>
      <c r="CP46" s="3"/>
      <c r="CQ46" s="3"/>
      <c r="CR46" s="4"/>
      <c r="CS46" s="4"/>
      <c r="CT46" s="4"/>
      <c r="CU46" s="4"/>
      <c r="CV46" s="5"/>
      <c r="CW46" s="5"/>
      <c r="CX46" s="5"/>
      <c r="CY46" s="5"/>
      <c r="CZ46" s="5"/>
      <c r="DA46" s="3"/>
      <c r="DB46" s="5"/>
      <c r="DC46" s="5"/>
      <c r="DD46" s="5"/>
      <c r="DE46" s="5"/>
      <c r="DF46" s="5"/>
      <c r="DG46" s="5"/>
      <c r="DH46" s="3"/>
      <c r="DI46" s="5"/>
      <c r="DJ46" s="5"/>
      <c r="DK46" s="5"/>
      <c r="DL46" s="5"/>
      <c r="DM46" s="5"/>
      <c r="DN46" s="5"/>
      <c r="DO46" s="5"/>
      <c r="DP46" s="5"/>
      <c r="DQ46" s="5"/>
      <c r="DR46" s="5"/>
      <c r="DS46" s="5"/>
      <c r="DT46" s="5"/>
      <c r="DU46" s="3"/>
      <c r="DV46" s="5"/>
      <c r="DW46" s="5"/>
      <c r="DX46" s="5"/>
      <c r="DY46" s="5"/>
      <c r="DZ46" s="5"/>
      <c r="EA46" s="5"/>
      <c r="EB46" s="5"/>
      <c r="EC46" s="5"/>
      <c r="ED46" s="3"/>
      <c r="EE46" s="5"/>
      <c r="EF46" s="5"/>
      <c r="EG46" s="5"/>
      <c r="EH46" s="5"/>
      <c r="EI46" s="3"/>
      <c r="EJ46" s="3"/>
      <c r="EK46" s="3"/>
      <c r="EL46" s="3"/>
      <c r="EM46" s="3"/>
      <c r="EN46" s="3"/>
      <c r="EO46" s="4"/>
      <c r="EP46" s="4"/>
      <c r="EQ46" s="3"/>
      <c r="ER46" s="3"/>
      <c r="ES46" s="3"/>
      <c r="ET46" s="3"/>
      <c r="EU46" s="4"/>
      <c r="EV46" s="4"/>
      <c r="EW46" s="3"/>
      <c r="EX46" s="3"/>
      <c r="EY46" s="3"/>
      <c r="EZ46" s="3"/>
      <c r="FA46" s="5"/>
      <c r="FB46" s="3"/>
      <c r="FC46" s="4"/>
      <c r="FD46" s="3"/>
      <c r="FE46" s="6"/>
      <c r="FF46" s="3"/>
      <c r="FG46" s="3"/>
      <c r="FH46" s="6"/>
      <c r="FI46" s="3"/>
    </row>
    <row r="47" spans="1:165" x14ac:dyDescent="0.2">
      <c r="A47" s="2" t="s">
        <v>98</v>
      </c>
      <c r="B47" s="3" t="s">
        <v>99</v>
      </c>
      <c r="C47" s="4">
        <v>29191</v>
      </c>
      <c r="D47" s="4">
        <v>7797</v>
      </c>
      <c r="E47" s="5">
        <v>0</v>
      </c>
      <c r="F47" s="4">
        <v>36</v>
      </c>
      <c r="G47" s="4">
        <v>63502</v>
      </c>
      <c r="H47" s="3" t="s">
        <v>155</v>
      </c>
      <c r="I47" s="4">
        <v>3619</v>
      </c>
      <c r="J47" s="3" t="s">
        <v>155</v>
      </c>
      <c r="K47" s="4">
        <v>44</v>
      </c>
      <c r="L47" s="4">
        <v>104</v>
      </c>
      <c r="M47" s="4">
        <v>148</v>
      </c>
      <c r="N47" s="4">
        <v>94</v>
      </c>
      <c r="O47" s="4">
        <v>325</v>
      </c>
      <c r="P47" s="4">
        <v>82</v>
      </c>
      <c r="Q47" s="4">
        <v>111</v>
      </c>
      <c r="R47" s="4">
        <v>0</v>
      </c>
      <c r="S47" s="4">
        <v>760</v>
      </c>
      <c r="T47" s="4">
        <v>538</v>
      </c>
      <c r="U47" s="4">
        <v>2459</v>
      </c>
      <c r="V47" s="4">
        <v>2997</v>
      </c>
      <c r="W47" s="4">
        <v>1619</v>
      </c>
      <c r="X47" s="4">
        <v>3349</v>
      </c>
      <c r="Y47" s="4">
        <v>1578</v>
      </c>
      <c r="Z47" s="4">
        <v>1390</v>
      </c>
      <c r="AA47" s="4">
        <v>0</v>
      </c>
      <c r="AB47" s="4">
        <v>10933</v>
      </c>
      <c r="AC47" s="4">
        <v>7</v>
      </c>
      <c r="AD47" s="4">
        <v>1</v>
      </c>
      <c r="AE47" s="4">
        <v>8</v>
      </c>
      <c r="AF47" s="4">
        <v>10</v>
      </c>
      <c r="AG47" s="4">
        <v>51</v>
      </c>
      <c r="AH47" s="4">
        <v>4</v>
      </c>
      <c r="AI47" s="4">
        <v>4</v>
      </c>
      <c r="AJ47" s="4">
        <v>0</v>
      </c>
      <c r="AK47" s="4">
        <v>77</v>
      </c>
      <c r="AL47" s="4">
        <v>129</v>
      </c>
      <c r="AM47" s="4">
        <v>6</v>
      </c>
      <c r="AN47" s="4">
        <v>135</v>
      </c>
      <c r="AO47" s="4">
        <v>52</v>
      </c>
      <c r="AP47" s="4">
        <v>378</v>
      </c>
      <c r="AQ47" s="4">
        <v>55</v>
      </c>
      <c r="AR47" s="4">
        <v>81</v>
      </c>
      <c r="AS47" s="4">
        <v>0</v>
      </c>
      <c r="AT47" s="4">
        <v>701</v>
      </c>
      <c r="AU47" s="4">
        <v>837</v>
      </c>
      <c r="AV47" s="4">
        <v>11634</v>
      </c>
      <c r="AW47" s="2">
        <v>46</v>
      </c>
      <c r="AX47" s="2">
        <v>11041</v>
      </c>
      <c r="AY47" s="2">
        <v>12925</v>
      </c>
      <c r="AZ47" s="2">
        <v>11680</v>
      </c>
      <c r="BA47" s="7" t="s">
        <v>17</v>
      </c>
      <c r="BB47" s="7" t="s">
        <v>17</v>
      </c>
      <c r="BC47" s="7">
        <v>15</v>
      </c>
      <c r="BD47" s="7">
        <v>2</v>
      </c>
      <c r="BE47" s="7" t="s">
        <v>17</v>
      </c>
      <c r="BF47" s="7" t="s">
        <v>17</v>
      </c>
      <c r="BG47" s="7" t="s">
        <v>17</v>
      </c>
      <c r="BH47" s="7">
        <v>10</v>
      </c>
      <c r="BI47" s="7">
        <v>104</v>
      </c>
      <c r="BJ47" s="7" t="s">
        <v>17</v>
      </c>
      <c r="BK47" s="7" t="s">
        <v>17</v>
      </c>
      <c r="BL47" s="7" t="s">
        <v>20</v>
      </c>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5"/>
      <c r="CW47" s="5"/>
      <c r="CX47" s="5"/>
      <c r="CY47" s="5"/>
      <c r="CZ47" s="5"/>
      <c r="DA47" s="3"/>
      <c r="DB47" s="5"/>
      <c r="DC47" s="5"/>
      <c r="DD47" s="5"/>
      <c r="DE47" s="5"/>
      <c r="DF47" s="5"/>
      <c r="DG47" s="5"/>
      <c r="DH47" s="3"/>
      <c r="DI47" s="5"/>
      <c r="DJ47" s="5"/>
      <c r="DK47" s="5"/>
      <c r="DL47" s="5"/>
      <c r="DM47" s="5"/>
      <c r="DN47" s="5"/>
      <c r="DO47" s="5"/>
      <c r="DP47" s="5"/>
      <c r="DQ47" s="5"/>
      <c r="DR47" s="5"/>
      <c r="DS47" s="5"/>
      <c r="DT47" s="5"/>
      <c r="DU47" s="3"/>
      <c r="DV47" s="5"/>
      <c r="DW47" s="5"/>
      <c r="DX47" s="5"/>
      <c r="DY47" s="5"/>
      <c r="DZ47" s="5"/>
      <c r="EA47" s="5"/>
      <c r="EB47" s="5"/>
      <c r="EC47" s="5"/>
      <c r="ED47" s="3"/>
      <c r="EE47" s="5"/>
      <c r="EF47" s="5"/>
      <c r="EG47" s="5"/>
      <c r="EH47" s="5"/>
      <c r="EI47" s="3"/>
      <c r="EJ47" s="3"/>
      <c r="EK47" s="3"/>
      <c r="EL47" s="3"/>
      <c r="EM47" s="3"/>
      <c r="EN47" s="3"/>
      <c r="EO47" s="4"/>
      <c r="EP47" s="4"/>
      <c r="EQ47" s="3"/>
      <c r="ER47" s="3"/>
      <c r="ES47" s="3"/>
      <c r="ET47" s="3"/>
      <c r="EU47" s="4"/>
      <c r="EV47" s="4"/>
      <c r="EW47" s="3"/>
      <c r="EX47" s="3"/>
      <c r="EY47" s="3"/>
      <c r="EZ47" s="3"/>
      <c r="FA47" s="5"/>
      <c r="FB47" s="3"/>
      <c r="FC47" s="3"/>
      <c r="FD47" s="3"/>
      <c r="FE47" s="6"/>
      <c r="FF47" s="3"/>
      <c r="FG47" s="3"/>
      <c r="FH47" s="6"/>
      <c r="FI47" s="3"/>
    </row>
    <row r="48" spans="1:165" x14ac:dyDescent="0.2">
      <c r="A48" s="2" t="s">
        <v>100</v>
      </c>
      <c r="B48" s="3" t="s">
        <v>101</v>
      </c>
      <c r="C48" s="4">
        <v>22787</v>
      </c>
      <c r="D48" s="4">
        <v>14748</v>
      </c>
      <c r="E48" s="5">
        <v>25</v>
      </c>
      <c r="F48" s="4">
        <v>37</v>
      </c>
      <c r="G48" s="4">
        <v>172530</v>
      </c>
      <c r="H48" s="3" t="s">
        <v>156</v>
      </c>
      <c r="I48" s="4">
        <v>19553</v>
      </c>
      <c r="J48" s="3" t="s">
        <v>155</v>
      </c>
      <c r="K48" s="4">
        <v>84</v>
      </c>
      <c r="L48" s="4">
        <v>63</v>
      </c>
      <c r="M48" s="4">
        <v>147</v>
      </c>
      <c r="N48" s="4">
        <v>78</v>
      </c>
      <c r="O48" s="4">
        <v>705</v>
      </c>
      <c r="P48" s="4">
        <v>115</v>
      </c>
      <c r="Q48" s="4">
        <v>0</v>
      </c>
      <c r="R48" s="4">
        <v>70</v>
      </c>
      <c r="S48" s="4">
        <v>1115</v>
      </c>
      <c r="T48" s="4">
        <v>855</v>
      </c>
      <c r="U48" s="4">
        <v>1918</v>
      </c>
      <c r="V48" s="4">
        <v>2773</v>
      </c>
      <c r="W48" s="4">
        <v>326</v>
      </c>
      <c r="X48" s="4">
        <v>7090</v>
      </c>
      <c r="Y48" s="4">
        <v>3332</v>
      </c>
      <c r="Z48" s="4">
        <v>0</v>
      </c>
      <c r="AA48" s="4">
        <v>16684</v>
      </c>
      <c r="AB48" s="4">
        <v>30205</v>
      </c>
      <c r="AC48" s="4">
        <v>0</v>
      </c>
      <c r="AD48" s="4">
        <v>8</v>
      </c>
      <c r="AE48" s="4">
        <v>8</v>
      </c>
      <c r="AF48" s="4">
        <v>5</v>
      </c>
      <c r="AG48" s="4">
        <v>21</v>
      </c>
      <c r="AH48" s="4">
        <v>0</v>
      </c>
      <c r="AI48" s="4">
        <v>0</v>
      </c>
      <c r="AJ48" s="4">
        <v>0</v>
      </c>
      <c r="AK48" s="4">
        <v>34</v>
      </c>
      <c r="AL48" s="4">
        <v>0</v>
      </c>
      <c r="AM48" s="4">
        <v>83</v>
      </c>
      <c r="AN48" s="4">
        <v>83</v>
      </c>
      <c r="AO48" s="4">
        <v>8</v>
      </c>
      <c r="AP48" s="4">
        <v>120</v>
      </c>
      <c r="AQ48" s="4">
        <v>0</v>
      </c>
      <c r="AR48" s="4">
        <v>0</v>
      </c>
      <c r="AS48" s="4">
        <v>0</v>
      </c>
      <c r="AT48" s="4">
        <v>211</v>
      </c>
      <c r="AU48" s="4">
        <v>1149</v>
      </c>
      <c r="AV48" s="4">
        <v>30416</v>
      </c>
      <c r="AW48" s="2">
        <v>34</v>
      </c>
      <c r="AX48" s="2">
        <v>14879</v>
      </c>
      <c r="AY48" s="2">
        <v>41116</v>
      </c>
      <c r="AZ48" s="2">
        <v>83598</v>
      </c>
      <c r="BA48" s="7" t="s">
        <v>20</v>
      </c>
      <c r="BB48" s="7" t="s">
        <v>17</v>
      </c>
      <c r="BC48" s="7">
        <v>15</v>
      </c>
      <c r="BD48" s="7">
        <v>0</v>
      </c>
      <c r="BE48" s="7" t="s">
        <v>17</v>
      </c>
      <c r="BF48" s="7" t="s">
        <v>17</v>
      </c>
      <c r="BG48" s="7" t="s">
        <v>17</v>
      </c>
      <c r="BH48" s="7">
        <v>63</v>
      </c>
      <c r="BI48" s="7">
        <v>2200</v>
      </c>
      <c r="BJ48" s="7" t="s">
        <v>20</v>
      </c>
      <c r="BK48" s="7" t="s">
        <v>20</v>
      </c>
      <c r="BL48" s="7" t="s">
        <v>20</v>
      </c>
      <c r="BM48" s="4"/>
      <c r="BN48" s="4"/>
      <c r="BO48" s="4"/>
      <c r="BP48" s="4"/>
      <c r="BQ48" s="4"/>
      <c r="BR48" s="4"/>
      <c r="BS48" s="4"/>
      <c r="BT48" s="4"/>
      <c r="BU48" s="4"/>
      <c r="BV48" s="4"/>
      <c r="BW48" s="4"/>
      <c r="BX48" s="4"/>
      <c r="BY48" s="4"/>
      <c r="BZ48" s="4"/>
      <c r="CA48" s="4"/>
      <c r="CB48" s="4"/>
      <c r="CC48" s="4"/>
      <c r="CD48" s="4"/>
      <c r="CE48" s="4"/>
      <c r="CF48" s="4"/>
      <c r="CG48" s="4"/>
      <c r="CH48" s="4"/>
      <c r="CI48" s="4"/>
      <c r="CJ48" s="3"/>
      <c r="CK48" s="3"/>
      <c r="CL48" s="3"/>
      <c r="CM48" s="3"/>
      <c r="CN48" s="3"/>
      <c r="CO48" s="3"/>
      <c r="CP48" s="3"/>
      <c r="CQ48" s="3"/>
      <c r="CR48" s="4"/>
      <c r="CS48" s="4"/>
      <c r="CT48" s="4"/>
      <c r="CU48" s="4"/>
      <c r="CV48" s="5"/>
      <c r="CW48" s="5"/>
      <c r="CX48" s="5"/>
      <c r="CY48" s="5"/>
      <c r="CZ48" s="5"/>
      <c r="DA48" s="3"/>
      <c r="DB48" s="5"/>
      <c r="DC48" s="5"/>
      <c r="DD48" s="5"/>
      <c r="DE48" s="5"/>
      <c r="DF48" s="5"/>
      <c r="DG48" s="5"/>
      <c r="DH48" s="3"/>
      <c r="DI48" s="5"/>
      <c r="DJ48" s="5"/>
      <c r="DK48" s="5"/>
      <c r="DL48" s="5"/>
      <c r="DM48" s="5"/>
      <c r="DN48" s="5"/>
      <c r="DO48" s="5"/>
      <c r="DP48" s="5"/>
      <c r="DQ48" s="5"/>
      <c r="DR48" s="5"/>
      <c r="DS48" s="5"/>
      <c r="DT48" s="5"/>
      <c r="DU48" s="3"/>
      <c r="DV48" s="5"/>
      <c r="DW48" s="5"/>
      <c r="DX48" s="5"/>
      <c r="DY48" s="5"/>
      <c r="DZ48" s="5"/>
      <c r="EA48" s="5"/>
      <c r="EB48" s="5"/>
      <c r="EC48" s="5"/>
      <c r="ED48" s="3"/>
      <c r="EE48" s="5"/>
      <c r="EF48" s="5"/>
      <c r="EG48" s="5"/>
      <c r="EH48" s="5"/>
      <c r="EI48" s="3"/>
      <c r="EJ48" s="3"/>
      <c r="EK48" s="3"/>
      <c r="EL48" s="3"/>
      <c r="EM48" s="3"/>
      <c r="EN48" s="3"/>
      <c r="EO48" s="4"/>
      <c r="EP48" s="4"/>
      <c r="EQ48" s="3"/>
      <c r="ER48" s="3"/>
      <c r="ES48" s="3"/>
      <c r="ET48" s="3"/>
      <c r="EU48" s="4"/>
      <c r="EV48" s="4"/>
      <c r="EW48" s="3"/>
      <c r="EX48" s="3"/>
      <c r="EY48" s="3"/>
      <c r="EZ48" s="3"/>
      <c r="FA48" s="3"/>
      <c r="FB48" s="3"/>
      <c r="FC48" s="3"/>
      <c r="FD48" s="3"/>
      <c r="FE48" s="6"/>
      <c r="FF48" s="3"/>
      <c r="FG48" s="3"/>
      <c r="FH48" s="6"/>
      <c r="FI48" s="3"/>
    </row>
    <row r="49" spans="1:165" x14ac:dyDescent="0.2">
      <c r="A49" s="2" t="s">
        <v>102</v>
      </c>
      <c r="B49" s="3" t="s">
        <v>103</v>
      </c>
      <c r="C49" s="4">
        <v>41186</v>
      </c>
      <c r="D49" s="4">
        <v>14771</v>
      </c>
      <c r="E49" s="5">
        <v>25</v>
      </c>
      <c r="F49" s="4">
        <v>36</v>
      </c>
      <c r="G49" s="4">
        <v>104565</v>
      </c>
      <c r="H49" s="3" t="s">
        <v>155</v>
      </c>
      <c r="I49" s="4">
        <v>13121</v>
      </c>
      <c r="J49" s="3" t="s">
        <v>156</v>
      </c>
      <c r="K49" s="4">
        <v>63</v>
      </c>
      <c r="L49" s="4">
        <v>64</v>
      </c>
      <c r="M49" s="4">
        <v>127</v>
      </c>
      <c r="N49" s="4">
        <v>60</v>
      </c>
      <c r="O49" s="4">
        <v>161</v>
      </c>
      <c r="P49" s="4">
        <v>22</v>
      </c>
      <c r="Q49" s="4">
        <v>34</v>
      </c>
      <c r="R49" s="4">
        <v>0</v>
      </c>
      <c r="S49" s="4">
        <v>404</v>
      </c>
      <c r="T49" s="4">
        <v>873</v>
      </c>
      <c r="U49" s="4">
        <v>369</v>
      </c>
      <c r="V49" s="4">
        <v>1242</v>
      </c>
      <c r="W49" s="4">
        <v>1234</v>
      </c>
      <c r="X49" s="4">
        <v>1659</v>
      </c>
      <c r="Y49" s="4">
        <v>823</v>
      </c>
      <c r="Z49" s="4">
        <v>208</v>
      </c>
      <c r="AA49" s="4">
        <v>0</v>
      </c>
      <c r="AB49" s="4">
        <v>5166</v>
      </c>
      <c r="AC49" s="4">
        <v>37</v>
      </c>
      <c r="AD49" s="4">
        <v>32</v>
      </c>
      <c r="AE49" s="4">
        <v>69</v>
      </c>
      <c r="AF49" s="4">
        <v>26</v>
      </c>
      <c r="AG49" s="4">
        <v>0</v>
      </c>
      <c r="AH49" s="4">
        <v>0</v>
      </c>
      <c r="AI49" s="4">
        <v>0</v>
      </c>
      <c r="AJ49" s="4">
        <v>0</v>
      </c>
      <c r="AK49" s="4">
        <v>95</v>
      </c>
      <c r="AL49" s="4">
        <v>1481</v>
      </c>
      <c r="AM49" s="4">
        <v>831</v>
      </c>
      <c r="AN49" s="4">
        <v>2312</v>
      </c>
      <c r="AO49" s="4">
        <v>607</v>
      </c>
      <c r="AP49" s="4">
        <v>0</v>
      </c>
      <c r="AQ49" s="4">
        <v>0</v>
      </c>
      <c r="AR49" s="4">
        <v>0</v>
      </c>
      <c r="AS49" s="4">
        <v>0</v>
      </c>
      <c r="AT49" s="4">
        <v>2919</v>
      </c>
      <c r="AU49" s="4">
        <v>499</v>
      </c>
      <c r="AV49" s="4">
        <v>8085</v>
      </c>
      <c r="AW49" s="2">
        <v>40</v>
      </c>
      <c r="AX49" s="2">
        <v>20642</v>
      </c>
      <c r="AY49" s="2">
        <v>13419</v>
      </c>
      <c r="AZ49" s="2">
        <v>34236</v>
      </c>
      <c r="BA49" s="7" t="s">
        <v>17</v>
      </c>
      <c r="BB49" s="7" t="s">
        <v>17</v>
      </c>
      <c r="BC49" s="7">
        <v>16</v>
      </c>
      <c r="BD49" s="7">
        <v>2</v>
      </c>
      <c r="BE49" s="7" t="s">
        <v>17</v>
      </c>
      <c r="BF49" s="7" t="s">
        <v>17</v>
      </c>
      <c r="BG49" s="7" t="s">
        <v>17</v>
      </c>
      <c r="BH49" s="7">
        <v>94</v>
      </c>
      <c r="BI49" s="7">
        <v>18366</v>
      </c>
      <c r="BJ49" s="7" t="s">
        <v>17</v>
      </c>
      <c r="BK49" s="7" t="s">
        <v>17</v>
      </c>
      <c r="BL49" s="7" t="s">
        <v>20</v>
      </c>
      <c r="BM49" s="4"/>
      <c r="BN49" s="4"/>
      <c r="BO49" s="4"/>
      <c r="BP49" s="4"/>
      <c r="BQ49" s="4"/>
      <c r="BR49" s="4"/>
      <c r="BS49" s="4"/>
      <c r="BT49" s="4"/>
      <c r="BU49" s="4"/>
      <c r="BV49" s="4"/>
      <c r="BW49" s="4"/>
      <c r="BX49" s="4"/>
      <c r="BY49" s="4"/>
      <c r="BZ49" s="4"/>
      <c r="CA49" s="4"/>
      <c r="CB49" s="4"/>
      <c r="CC49" s="4"/>
      <c r="CD49" s="4"/>
      <c r="CE49" s="4"/>
      <c r="CF49" s="4"/>
      <c r="CG49" s="4"/>
      <c r="CH49" s="4"/>
      <c r="CI49" s="4"/>
      <c r="CJ49" s="3"/>
      <c r="CK49" s="3"/>
      <c r="CL49" s="3"/>
      <c r="CM49" s="3"/>
      <c r="CN49" s="3"/>
      <c r="CO49" s="3"/>
      <c r="CP49" s="3"/>
      <c r="CQ49" s="3"/>
      <c r="CR49" s="4"/>
      <c r="CS49" s="4"/>
      <c r="CT49" s="4"/>
      <c r="CU49" s="4"/>
      <c r="CV49" s="5"/>
      <c r="CW49" s="5"/>
      <c r="CX49" s="5"/>
      <c r="CY49" s="5"/>
      <c r="CZ49" s="5"/>
      <c r="DA49" s="3"/>
      <c r="DB49" s="5"/>
      <c r="DC49" s="5"/>
      <c r="DD49" s="5"/>
      <c r="DE49" s="5"/>
      <c r="DF49" s="5"/>
      <c r="DG49" s="5"/>
      <c r="DH49" s="3"/>
      <c r="DI49" s="5"/>
      <c r="DJ49" s="5"/>
      <c r="DK49" s="5"/>
      <c r="DL49" s="5"/>
      <c r="DM49" s="5"/>
      <c r="DN49" s="5"/>
      <c r="DO49" s="5"/>
      <c r="DP49" s="5"/>
      <c r="DQ49" s="5"/>
      <c r="DR49" s="5"/>
      <c r="DS49" s="5"/>
      <c r="DT49" s="5"/>
      <c r="DU49" s="3"/>
      <c r="DV49" s="5"/>
      <c r="DW49" s="5"/>
      <c r="DX49" s="5"/>
      <c r="DY49" s="5"/>
      <c r="DZ49" s="5"/>
      <c r="EA49" s="5"/>
      <c r="EB49" s="5"/>
      <c r="EC49" s="5"/>
      <c r="ED49" s="3"/>
      <c r="EE49" s="5"/>
      <c r="EF49" s="5"/>
      <c r="EG49" s="5"/>
      <c r="EH49" s="5"/>
      <c r="EI49" s="3"/>
      <c r="EJ49" s="3"/>
      <c r="EK49" s="3"/>
      <c r="EL49" s="3"/>
      <c r="EM49" s="3"/>
      <c r="EN49" s="3"/>
      <c r="EO49" s="4"/>
      <c r="EP49" s="4"/>
      <c r="EQ49" s="3"/>
      <c r="ER49" s="3"/>
      <c r="ES49" s="3"/>
      <c r="ET49" s="3"/>
      <c r="EU49" s="4"/>
      <c r="EV49" s="4"/>
      <c r="EW49" s="3"/>
      <c r="EX49" s="3"/>
      <c r="EY49" s="3"/>
      <c r="EZ49" s="3"/>
      <c r="FA49" s="3"/>
      <c r="FB49" s="3"/>
      <c r="FC49" s="3"/>
      <c r="FD49" s="3"/>
      <c r="FE49" s="6"/>
      <c r="FF49" s="3"/>
      <c r="FG49" s="3"/>
      <c r="FH49" s="6"/>
      <c r="FI49" s="3"/>
    </row>
    <row r="50" spans="1:165" x14ac:dyDescent="0.2">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9"/>
      <c r="AX50" s="9"/>
      <c r="AY50" s="9"/>
      <c r="AZ50" s="9"/>
      <c r="BA50" s="3"/>
      <c r="BB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row>
    <row r="51" spans="1:165" x14ac:dyDescent="0.2">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2" t="s">
        <v>158</v>
      </c>
      <c r="AX51" s="2" t="s">
        <v>158</v>
      </c>
      <c r="AY51" s="2" t="s">
        <v>158</v>
      </c>
      <c r="AZ51" s="2" t="s">
        <v>158</v>
      </c>
      <c r="BA51" s="3"/>
      <c r="BB51" s="3"/>
      <c r="BC51" s="11"/>
      <c r="BD51" s="11"/>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row>
    <row r="52" spans="1:165" x14ac:dyDescent="0.2">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2" t="s">
        <v>158</v>
      </c>
      <c r="AX52" s="2" t="s">
        <v>158</v>
      </c>
      <c r="AY52" s="2" t="s">
        <v>158</v>
      </c>
      <c r="AZ52" s="2" t="s">
        <v>158</v>
      </c>
      <c r="BA52" s="3"/>
      <c r="BB52" s="3"/>
      <c r="BC52" s="11"/>
      <c r="BD52" s="11"/>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row>
    <row r="53" spans="1:165" x14ac:dyDescent="0.2">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2" t="s">
        <v>158</v>
      </c>
      <c r="AX53" s="2" t="s">
        <v>158</v>
      </c>
      <c r="AY53" s="2" t="s">
        <v>158</v>
      </c>
      <c r="AZ53" s="2" t="s">
        <v>158</v>
      </c>
      <c r="BA53" s="3"/>
      <c r="BB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row>
    <row r="54" spans="1:165" x14ac:dyDescent="0.2">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2" t="s">
        <v>158</v>
      </c>
      <c r="AX54" s="2" t="s">
        <v>158</v>
      </c>
      <c r="AY54" s="2" t="s">
        <v>158</v>
      </c>
      <c r="AZ54" s="2" t="s">
        <v>158</v>
      </c>
      <c r="BA54" s="3"/>
      <c r="BB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row>
    <row r="55" spans="1:165" x14ac:dyDescent="0.2">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2" t="s">
        <v>158</v>
      </c>
      <c r="AX55" s="2" t="s">
        <v>158</v>
      </c>
      <c r="AY55" s="2" t="s">
        <v>158</v>
      </c>
      <c r="AZ55" s="2" t="s">
        <v>158</v>
      </c>
      <c r="BA55" s="3"/>
      <c r="BB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row>
    <row r="56" spans="1:165" x14ac:dyDescent="0.2">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2" t="s">
        <v>158</v>
      </c>
      <c r="AX56" s="2" t="s">
        <v>158</v>
      </c>
      <c r="AY56" s="2" t="s">
        <v>158</v>
      </c>
      <c r="AZ56" s="2" t="s">
        <v>158</v>
      </c>
      <c r="BA56" s="3"/>
      <c r="BB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row>
    <row r="57" spans="1:165" x14ac:dyDescent="0.2">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2" t="s">
        <v>158</v>
      </c>
      <c r="AX57" s="2" t="s">
        <v>158</v>
      </c>
      <c r="AY57" s="2" t="s">
        <v>158</v>
      </c>
      <c r="AZ57" s="2" t="s">
        <v>158</v>
      </c>
      <c r="BA57" s="3"/>
      <c r="BB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row>
    <row r="58" spans="1:165" x14ac:dyDescent="0.2">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2" t="s">
        <v>158</v>
      </c>
      <c r="AX58" s="2" t="s">
        <v>158</v>
      </c>
      <c r="AY58" s="2" t="s">
        <v>158</v>
      </c>
      <c r="AZ58" s="2" t="s">
        <v>158</v>
      </c>
      <c r="BA58" s="3"/>
      <c r="BB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row>
    <row r="59" spans="1:165" x14ac:dyDescent="0.2">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2" t="s">
        <v>158</v>
      </c>
      <c r="AX59" s="2" t="s">
        <v>158</v>
      </c>
      <c r="AY59" s="2" t="s">
        <v>158</v>
      </c>
      <c r="AZ59" s="2" t="s">
        <v>158</v>
      </c>
      <c r="BA59" s="3"/>
      <c r="BB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row>
    <row r="60" spans="1:165" x14ac:dyDescent="0.2">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2" t="s">
        <v>158</v>
      </c>
      <c r="AX60" s="2" t="s">
        <v>158</v>
      </c>
      <c r="AY60" s="2" t="s">
        <v>158</v>
      </c>
      <c r="AZ60" s="2" t="s">
        <v>158</v>
      </c>
      <c r="BA60" s="3"/>
      <c r="BB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row>
    <row r="61" spans="1:165" x14ac:dyDescent="0.2">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2" t="s">
        <v>158</v>
      </c>
      <c r="AX61" s="2" t="s">
        <v>158</v>
      </c>
      <c r="AY61" s="2" t="s">
        <v>158</v>
      </c>
      <c r="AZ61" s="2" t="s">
        <v>158</v>
      </c>
      <c r="BA61" s="3"/>
      <c r="BB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row>
    <row r="62" spans="1:165" x14ac:dyDescent="0.2">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2" t="s">
        <v>158</v>
      </c>
      <c r="AX62" s="2" t="s">
        <v>158</v>
      </c>
      <c r="AY62" s="2" t="s">
        <v>158</v>
      </c>
      <c r="AZ62" s="2" t="s">
        <v>158</v>
      </c>
      <c r="BA62" s="3"/>
      <c r="BB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row>
    <row r="63" spans="1:165" x14ac:dyDescent="0.2">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2" t="s">
        <v>158</v>
      </c>
      <c r="AX63" s="2" t="s">
        <v>158</v>
      </c>
      <c r="AY63" s="2" t="s">
        <v>158</v>
      </c>
      <c r="AZ63" s="2" t="s">
        <v>158</v>
      </c>
      <c r="BA63" s="3"/>
      <c r="BB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row>
    <row r="64" spans="1:165" x14ac:dyDescent="0.2">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2" t="s">
        <v>158</v>
      </c>
      <c r="AX64" s="2" t="s">
        <v>158</v>
      </c>
      <c r="AY64" s="2" t="s">
        <v>158</v>
      </c>
      <c r="AZ64" s="2" t="s">
        <v>158</v>
      </c>
      <c r="BA64" s="3"/>
      <c r="BB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row>
    <row r="65" spans="7:165" x14ac:dyDescent="0.2">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2" t="s">
        <v>158</v>
      </c>
      <c r="AX65" s="2" t="s">
        <v>158</v>
      </c>
      <c r="AY65" s="2" t="s">
        <v>158</v>
      </c>
      <c r="AZ65" s="2" t="s">
        <v>158</v>
      </c>
      <c r="BA65" s="3"/>
      <c r="BB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row>
    <row r="66" spans="7:165" x14ac:dyDescent="0.2">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2" t="s">
        <v>158</v>
      </c>
      <c r="AX66" s="2" t="s">
        <v>158</v>
      </c>
      <c r="AY66" s="2" t="s">
        <v>158</v>
      </c>
      <c r="AZ66" s="2" t="s">
        <v>158</v>
      </c>
      <c r="BA66" s="3"/>
      <c r="BB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row>
    <row r="67" spans="7:165" x14ac:dyDescent="0.2">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2" t="s">
        <v>158</v>
      </c>
      <c r="AX67" s="2" t="s">
        <v>158</v>
      </c>
      <c r="AY67" s="2" t="s">
        <v>158</v>
      </c>
      <c r="AZ67" s="2" t="s">
        <v>158</v>
      </c>
      <c r="BA67" s="3"/>
      <c r="BB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row>
    <row r="68" spans="7:165" x14ac:dyDescent="0.2">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2" t="s">
        <v>158</v>
      </c>
      <c r="AX68" s="2" t="s">
        <v>158</v>
      </c>
      <c r="AY68" s="2" t="s">
        <v>158</v>
      </c>
      <c r="AZ68" s="2" t="s">
        <v>158</v>
      </c>
      <c r="BA68" s="3"/>
      <c r="BB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row>
    <row r="69" spans="7:165" x14ac:dyDescent="0.2">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2" t="s">
        <v>158</v>
      </c>
      <c r="AX69" s="2" t="s">
        <v>158</v>
      </c>
      <c r="AY69" s="2" t="s">
        <v>158</v>
      </c>
      <c r="AZ69" s="2" t="s">
        <v>158</v>
      </c>
      <c r="BA69" s="3"/>
      <c r="BB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row>
    <row r="70" spans="7:165" x14ac:dyDescent="0.2">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2" t="s">
        <v>158</v>
      </c>
      <c r="AX70" s="2" t="s">
        <v>158</v>
      </c>
      <c r="AY70" s="2" t="s">
        <v>158</v>
      </c>
      <c r="AZ70" s="2" t="s">
        <v>158</v>
      </c>
      <c r="BA70" s="3"/>
      <c r="BB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row>
  </sheetData>
  <sortState xmlns:xlrd2="http://schemas.microsoft.com/office/spreadsheetml/2017/richdata2" ref="A2:AV49">
    <sortCondition ref="B2:B49"/>
  </sortState>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1742-065F-4E64-950C-B1DD92AEDFDB}">
  <sheetPr>
    <tabColor theme="7" tint="0.39997558519241921"/>
  </sheetPr>
  <dimension ref="A1:O70"/>
  <sheetViews>
    <sheetView showGridLines="0" workbookViewId="0">
      <pane xSplit="2" ySplit="1" topLeftCell="C2" activePane="bottomRight" state="frozen"/>
      <selection pane="topRight" activeCell="C1" sqref="C1"/>
      <selection pane="bottomLeft" activeCell="A2" sqref="A2"/>
      <selection pane="bottomRight"/>
    </sheetView>
  </sheetViews>
  <sheetFormatPr defaultRowHeight="12.75" x14ac:dyDescent="0.2"/>
  <cols>
    <col min="1" max="1" width="36.7109375" style="2" bestFit="1" customWidth="1"/>
    <col min="2" max="2" width="14.7109375" style="2" bestFit="1" customWidth="1"/>
    <col min="3" max="3" width="11" style="14" bestFit="1" customWidth="1"/>
    <col min="4" max="4" width="11.7109375" style="14" customWidth="1"/>
    <col min="5" max="5" width="11.42578125" style="7" bestFit="1" customWidth="1"/>
    <col min="6" max="6" width="14.28515625" style="7" customWidth="1"/>
    <col min="7" max="7" width="12.85546875" style="7" customWidth="1"/>
    <col min="8" max="8" width="11.42578125" style="7" bestFit="1" customWidth="1"/>
    <col min="9" max="9" width="11.42578125" style="2" customWidth="1"/>
    <col min="10" max="11" width="11.42578125" style="2" bestFit="1" customWidth="1"/>
    <col min="12" max="12" width="12.7109375" style="15" customWidth="1"/>
    <col min="13" max="13" width="13.140625" style="7" customWidth="1"/>
    <col min="14" max="14" width="12.42578125" style="14" customWidth="1"/>
    <col min="15" max="15" width="12.140625" style="2" customWidth="1"/>
    <col min="16" max="16384" width="9.140625" style="2"/>
  </cols>
  <sheetData>
    <row r="1" spans="1:15" s="10" customFormat="1" ht="66" customHeight="1" x14ac:dyDescent="0.2">
      <c r="A1" s="24" t="s">
        <v>0</v>
      </c>
      <c r="B1" s="25" t="s">
        <v>1</v>
      </c>
      <c r="C1" s="26" t="s">
        <v>2</v>
      </c>
      <c r="D1" s="27" t="s">
        <v>159</v>
      </c>
      <c r="E1" s="28" t="s">
        <v>160</v>
      </c>
      <c r="F1" s="28" t="s">
        <v>161</v>
      </c>
      <c r="G1" s="28" t="s">
        <v>162</v>
      </c>
      <c r="H1" s="28" t="s">
        <v>163</v>
      </c>
      <c r="I1" s="46" t="s">
        <v>8</v>
      </c>
      <c r="J1" s="28" t="s">
        <v>164</v>
      </c>
      <c r="K1" s="28" t="s">
        <v>165</v>
      </c>
      <c r="L1" s="29" t="s">
        <v>166</v>
      </c>
      <c r="M1" s="28" t="s">
        <v>171</v>
      </c>
      <c r="N1" s="27" t="s">
        <v>167</v>
      </c>
      <c r="O1" s="47" t="s">
        <v>14</v>
      </c>
    </row>
    <row r="2" spans="1:15" x14ac:dyDescent="0.2">
      <c r="A2" s="30" t="s">
        <v>15</v>
      </c>
      <c r="B2" s="31" t="s">
        <v>16</v>
      </c>
      <c r="C2" s="32">
        <v>16310</v>
      </c>
      <c r="D2" s="32">
        <v>121916</v>
      </c>
      <c r="E2" s="33">
        <v>44</v>
      </c>
      <c r="F2" s="34">
        <v>8</v>
      </c>
      <c r="G2" s="34">
        <v>7</v>
      </c>
      <c r="H2" s="33">
        <v>11473</v>
      </c>
      <c r="I2" s="35">
        <f>H2/C2</f>
        <v>0.70343347639484977</v>
      </c>
      <c r="J2" s="34" t="s">
        <v>17</v>
      </c>
      <c r="K2" s="34" t="s">
        <v>17</v>
      </c>
      <c r="L2" s="36">
        <v>25</v>
      </c>
      <c r="M2" s="34" t="s">
        <v>17</v>
      </c>
      <c r="N2" s="32">
        <v>25209</v>
      </c>
      <c r="O2" s="37">
        <f>N2/C2</f>
        <v>1.5456161863887186</v>
      </c>
    </row>
    <row r="3" spans="1:15" x14ac:dyDescent="0.2">
      <c r="A3" s="30" t="s">
        <v>18</v>
      </c>
      <c r="B3" s="31" t="s">
        <v>19</v>
      </c>
      <c r="C3" s="32">
        <v>22954</v>
      </c>
      <c r="D3" s="32">
        <v>38848</v>
      </c>
      <c r="E3" s="33">
        <v>36</v>
      </c>
      <c r="F3" s="34">
        <v>16</v>
      </c>
      <c r="G3" s="34">
        <v>1</v>
      </c>
      <c r="H3" s="33">
        <v>7744</v>
      </c>
      <c r="I3" s="35">
        <f t="shared" ref="I3:I49" si="0">H3/C3</f>
        <v>0.33737039295983273</v>
      </c>
      <c r="J3" s="34" t="s">
        <v>17</v>
      </c>
      <c r="K3" s="34" t="s">
        <v>17</v>
      </c>
      <c r="L3" s="36">
        <v>0</v>
      </c>
      <c r="M3" s="34" t="s">
        <v>20</v>
      </c>
      <c r="N3" s="32">
        <v>696</v>
      </c>
      <c r="O3" s="37">
        <f t="shared" ref="O3:O49" si="1">N3/C3</f>
        <v>3.0321512590398187E-2</v>
      </c>
    </row>
    <row r="4" spans="1:15" x14ac:dyDescent="0.2">
      <c r="A4" s="30" t="s">
        <v>21</v>
      </c>
      <c r="B4" s="31" t="s">
        <v>22</v>
      </c>
      <c r="C4" s="32">
        <v>14055</v>
      </c>
      <c r="D4" s="32">
        <v>51898</v>
      </c>
      <c r="E4" s="33">
        <v>36</v>
      </c>
      <c r="F4" s="34">
        <v>16</v>
      </c>
      <c r="G4" s="34">
        <v>0</v>
      </c>
      <c r="H4" s="33">
        <v>5173</v>
      </c>
      <c r="I4" s="35">
        <f t="shared" si="0"/>
        <v>0.36805407328352902</v>
      </c>
      <c r="J4" s="34" t="s">
        <v>17</v>
      </c>
      <c r="K4" s="34" t="s">
        <v>17</v>
      </c>
      <c r="L4" s="36">
        <v>25</v>
      </c>
      <c r="M4" s="34" t="s">
        <v>17</v>
      </c>
      <c r="N4" s="32">
        <v>6824</v>
      </c>
      <c r="O4" s="37">
        <f t="shared" si="1"/>
        <v>0.48552116684453933</v>
      </c>
    </row>
    <row r="5" spans="1:15" x14ac:dyDescent="0.2">
      <c r="A5" s="30" t="s">
        <v>23</v>
      </c>
      <c r="B5" s="31" t="s">
        <v>22</v>
      </c>
      <c r="C5" s="32">
        <v>1900</v>
      </c>
      <c r="D5" s="32">
        <v>1853</v>
      </c>
      <c r="E5" s="33">
        <v>37</v>
      </c>
      <c r="F5" s="34">
        <v>15</v>
      </c>
      <c r="G5" s="34">
        <v>0</v>
      </c>
      <c r="H5" s="33">
        <v>295</v>
      </c>
      <c r="I5" s="35">
        <f t="shared" si="0"/>
        <v>0.15526315789473685</v>
      </c>
      <c r="J5" s="34" t="s">
        <v>17</v>
      </c>
      <c r="K5" s="34" t="s">
        <v>17</v>
      </c>
      <c r="L5" s="36">
        <v>0</v>
      </c>
      <c r="M5" s="34" t="s">
        <v>20</v>
      </c>
      <c r="N5" s="32">
        <v>42</v>
      </c>
      <c r="O5" s="37">
        <f t="shared" si="1"/>
        <v>2.2105263157894735E-2</v>
      </c>
    </row>
    <row r="6" spans="1:15" x14ac:dyDescent="0.2">
      <c r="A6" s="30" t="s">
        <v>24</v>
      </c>
      <c r="B6" s="31" t="s">
        <v>25</v>
      </c>
      <c r="C6" s="32">
        <v>19376</v>
      </c>
      <c r="D6" s="32">
        <v>26994</v>
      </c>
      <c r="E6" s="33">
        <v>37</v>
      </c>
      <c r="F6" s="34">
        <v>15</v>
      </c>
      <c r="G6" s="34">
        <v>0</v>
      </c>
      <c r="H6" s="33">
        <v>2260</v>
      </c>
      <c r="I6" s="35">
        <f t="shared" si="0"/>
        <v>0.11663914120561519</v>
      </c>
      <c r="J6" s="34" t="s">
        <v>17</v>
      </c>
      <c r="K6" s="34" t="s">
        <v>17</v>
      </c>
      <c r="L6" s="36">
        <v>0</v>
      </c>
      <c r="M6" s="34" t="s">
        <v>17</v>
      </c>
      <c r="N6" s="32">
        <v>1628</v>
      </c>
      <c r="O6" s="37">
        <f t="shared" si="1"/>
        <v>8.4021469859620154E-2</v>
      </c>
    </row>
    <row r="7" spans="1:15" x14ac:dyDescent="0.2">
      <c r="A7" s="30" t="s">
        <v>26</v>
      </c>
      <c r="B7" s="31" t="s">
        <v>27</v>
      </c>
      <c r="C7" s="32">
        <v>7827</v>
      </c>
      <c r="D7" s="32">
        <v>55032</v>
      </c>
      <c r="E7" s="33">
        <v>37</v>
      </c>
      <c r="F7" s="34">
        <v>15</v>
      </c>
      <c r="G7" s="34">
        <v>2</v>
      </c>
      <c r="H7" s="33">
        <v>3321</v>
      </c>
      <c r="I7" s="35">
        <f t="shared" si="0"/>
        <v>0.42430049827520122</v>
      </c>
      <c r="J7" s="34" t="s">
        <v>17</v>
      </c>
      <c r="K7" s="34" t="s">
        <v>17</v>
      </c>
      <c r="L7" s="36">
        <v>0</v>
      </c>
      <c r="M7" s="34" t="s">
        <v>17</v>
      </c>
      <c r="N7" s="32">
        <v>2285</v>
      </c>
      <c r="O7" s="37">
        <f t="shared" si="1"/>
        <v>0.29193816276989909</v>
      </c>
    </row>
    <row r="8" spans="1:15" x14ac:dyDescent="0.2">
      <c r="A8" s="30" t="s">
        <v>28</v>
      </c>
      <c r="B8" s="31" t="s">
        <v>29</v>
      </c>
      <c r="C8" s="32">
        <v>35014</v>
      </c>
      <c r="D8" s="32">
        <v>89188</v>
      </c>
      <c r="E8" s="33">
        <v>39</v>
      </c>
      <c r="F8" s="34">
        <v>13</v>
      </c>
      <c r="G8" s="34">
        <v>3</v>
      </c>
      <c r="H8" s="33">
        <v>9628</v>
      </c>
      <c r="I8" s="35">
        <f t="shared" si="0"/>
        <v>0.27497572399611586</v>
      </c>
      <c r="J8" s="34" t="s">
        <v>17</v>
      </c>
      <c r="K8" s="34" t="s">
        <v>17</v>
      </c>
      <c r="L8" s="36">
        <v>25</v>
      </c>
      <c r="M8" s="34" t="s">
        <v>17</v>
      </c>
      <c r="N8" s="32">
        <v>4164</v>
      </c>
      <c r="O8" s="37">
        <f t="shared" si="1"/>
        <v>0.11892385902781745</v>
      </c>
    </row>
    <row r="9" spans="1:15" x14ac:dyDescent="0.2">
      <c r="A9" s="30" t="s">
        <v>30</v>
      </c>
      <c r="B9" s="31" t="s">
        <v>31</v>
      </c>
      <c r="C9" s="32">
        <v>80387</v>
      </c>
      <c r="D9" s="32">
        <v>257145</v>
      </c>
      <c r="E9" s="33">
        <v>39</v>
      </c>
      <c r="F9" s="34">
        <v>13</v>
      </c>
      <c r="G9" s="34">
        <v>2</v>
      </c>
      <c r="H9" s="33">
        <v>34715</v>
      </c>
      <c r="I9" s="35">
        <f t="shared" si="0"/>
        <v>0.43184843320437383</v>
      </c>
      <c r="J9" s="34" t="s">
        <v>17</v>
      </c>
      <c r="K9" s="34" t="s">
        <v>17</v>
      </c>
      <c r="L9" s="36">
        <v>0</v>
      </c>
      <c r="M9" s="34" t="s">
        <v>17</v>
      </c>
      <c r="N9" s="32">
        <v>46800</v>
      </c>
      <c r="O9" s="37">
        <f t="shared" si="1"/>
        <v>0.58218368641695795</v>
      </c>
    </row>
    <row r="10" spans="1:15" x14ac:dyDescent="0.2">
      <c r="A10" s="30" t="s">
        <v>32</v>
      </c>
      <c r="B10" s="31" t="s">
        <v>33</v>
      </c>
      <c r="C10" s="32">
        <v>33506</v>
      </c>
      <c r="D10" s="32">
        <v>135604</v>
      </c>
      <c r="E10" s="33">
        <v>41</v>
      </c>
      <c r="F10" s="34">
        <v>11</v>
      </c>
      <c r="G10" s="34">
        <v>4</v>
      </c>
      <c r="H10" s="33">
        <v>13192</v>
      </c>
      <c r="I10" s="35">
        <f t="shared" si="0"/>
        <v>0.39372052766668658</v>
      </c>
      <c r="J10" s="34" t="s">
        <v>17</v>
      </c>
      <c r="K10" s="34" t="s">
        <v>17</v>
      </c>
      <c r="L10" s="36">
        <v>45</v>
      </c>
      <c r="M10" s="34" t="s">
        <v>17</v>
      </c>
      <c r="N10" s="32">
        <v>11821</v>
      </c>
      <c r="O10" s="37">
        <f t="shared" si="1"/>
        <v>0.35280248313734852</v>
      </c>
    </row>
    <row r="11" spans="1:15" x14ac:dyDescent="0.2">
      <c r="A11" s="30" t="s">
        <v>34</v>
      </c>
      <c r="B11" s="31" t="s">
        <v>35</v>
      </c>
      <c r="C11" s="32">
        <v>13146</v>
      </c>
      <c r="D11" s="32">
        <v>59841</v>
      </c>
      <c r="E11" s="33">
        <v>37</v>
      </c>
      <c r="F11" s="34">
        <v>15</v>
      </c>
      <c r="G11" s="34">
        <v>0</v>
      </c>
      <c r="H11" s="33">
        <v>6763</v>
      </c>
      <c r="I11" s="35">
        <f t="shared" si="0"/>
        <v>0.51445306557127646</v>
      </c>
      <c r="J11" s="34" t="s">
        <v>17</v>
      </c>
      <c r="K11" s="34" t="s">
        <v>17</v>
      </c>
      <c r="L11" s="36">
        <v>0</v>
      </c>
      <c r="M11" s="34" t="s">
        <v>17</v>
      </c>
      <c r="N11" s="32">
        <v>9662</v>
      </c>
      <c r="O11" s="37">
        <f t="shared" si="1"/>
        <v>0.73497641868248897</v>
      </c>
    </row>
    <row r="12" spans="1:15" x14ac:dyDescent="0.2">
      <c r="A12" s="30" t="s">
        <v>36</v>
      </c>
      <c r="B12" s="31" t="s">
        <v>37</v>
      </c>
      <c r="C12" s="32">
        <v>47037</v>
      </c>
      <c r="D12" s="32">
        <v>139966</v>
      </c>
      <c r="E12" s="33">
        <v>37</v>
      </c>
      <c r="F12" s="34">
        <v>15</v>
      </c>
      <c r="G12" s="34">
        <v>0</v>
      </c>
      <c r="H12" s="33">
        <v>16878</v>
      </c>
      <c r="I12" s="35">
        <f t="shared" si="0"/>
        <v>0.35882390458575164</v>
      </c>
      <c r="J12" s="34" t="s">
        <v>20</v>
      </c>
      <c r="K12" s="34" t="s">
        <v>17</v>
      </c>
      <c r="L12" s="36">
        <v>25</v>
      </c>
      <c r="M12" s="34" t="s">
        <v>17</v>
      </c>
      <c r="N12" s="32">
        <v>6246</v>
      </c>
      <c r="O12" s="37">
        <f t="shared" si="1"/>
        <v>0.13278908093628419</v>
      </c>
    </row>
    <row r="13" spans="1:15" x14ac:dyDescent="0.2">
      <c r="A13" s="30" t="s">
        <v>38</v>
      </c>
      <c r="B13" s="31" t="s">
        <v>39</v>
      </c>
      <c r="C13" s="32">
        <v>6425</v>
      </c>
      <c r="D13" s="32">
        <v>18200</v>
      </c>
      <c r="E13" s="33">
        <v>37</v>
      </c>
      <c r="F13" s="34">
        <v>15</v>
      </c>
      <c r="G13" s="34">
        <v>5</v>
      </c>
      <c r="H13" s="33">
        <v>1870</v>
      </c>
      <c r="I13" s="35">
        <f t="shared" si="0"/>
        <v>0.29105058365758757</v>
      </c>
      <c r="J13" s="34" t="s">
        <v>20</v>
      </c>
      <c r="K13" s="34" t="s">
        <v>17</v>
      </c>
      <c r="L13" s="38">
        <v>125</v>
      </c>
      <c r="M13" s="34" t="s">
        <v>17</v>
      </c>
      <c r="N13" s="32">
        <v>250</v>
      </c>
      <c r="O13" s="37">
        <f t="shared" si="1"/>
        <v>3.8910505836575876E-2</v>
      </c>
    </row>
    <row r="14" spans="1:15" x14ac:dyDescent="0.2">
      <c r="A14" s="30" t="s">
        <v>40</v>
      </c>
      <c r="B14" s="31" t="s">
        <v>41</v>
      </c>
      <c r="C14" s="32">
        <v>4606</v>
      </c>
      <c r="D14" s="32">
        <v>8218</v>
      </c>
      <c r="E14" s="33">
        <v>36</v>
      </c>
      <c r="F14" s="34">
        <v>16</v>
      </c>
      <c r="G14" s="34">
        <v>0</v>
      </c>
      <c r="H14" s="33">
        <v>1054</v>
      </c>
      <c r="I14" s="35">
        <f t="shared" si="0"/>
        <v>0.228831958315241</v>
      </c>
      <c r="J14" s="34" t="s">
        <v>17</v>
      </c>
      <c r="K14" s="34" t="s">
        <v>17</v>
      </c>
      <c r="L14" s="38">
        <v>25</v>
      </c>
      <c r="M14" s="34" t="s">
        <v>17</v>
      </c>
      <c r="N14" s="32">
        <v>370</v>
      </c>
      <c r="O14" s="37">
        <f t="shared" si="1"/>
        <v>8.0330004342162392E-2</v>
      </c>
    </row>
    <row r="15" spans="1:15" x14ac:dyDescent="0.2">
      <c r="A15" s="30" t="s">
        <v>42</v>
      </c>
      <c r="B15" s="31" t="s">
        <v>43</v>
      </c>
      <c r="C15" s="32">
        <v>4040</v>
      </c>
      <c r="D15" s="32">
        <v>13200</v>
      </c>
      <c r="E15" s="33">
        <v>40</v>
      </c>
      <c r="F15" s="34">
        <v>10</v>
      </c>
      <c r="G15" s="34">
        <v>2</v>
      </c>
      <c r="H15" s="33">
        <v>1309</v>
      </c>
      <c r="I15" s="35">
        <f t="shared" si="0"/>
        <v>0.32400990099009902</v>
      </c>
      <c r="J15" s="34" t="s">
        <v>17</v>
      </c>
      <c r="K15" s="34" t="s">
        <v>17</v>
      </c>
      <c r="L15" s="38">
        <v>115</v>
      </c>
      <c r="M15" s="34" t="s">
        <v>17</v>
      </c>
      <c r="N15" s="32">
        <v>0</v>
      </c>
      <c r="O15" s="37">
        <f t="shared" si="1"/>
        <v>0</v>
      </c>
    </row>
    <row r="16" spans="1:15" x14ac:dyDescent="0.2">
      <c r="A16" s="30" t="s">
        <v>44</v>
      </c>
      <c r="B16" s="31" t="s">
        <v>43</v>
      </c>
      <c r="C16" s="32">
        <v>5706</v>
      </c>
      <c r="D16" s="32">
        <v>15850</v>
      </c>
      <c r="E16" s="33">
        <v>40</v>
      </c>
      <c r="F16" s="34">
        <v>10</v>
      </c>
      <c r="G16" s="34">
        <v>2</v>
      </c>
      <c r="H16" s="33">
        <v>1264</v>
      </c>
      <c r="I16" s="35">
        <f t="shared" si="0"/>
        <v>0.22152120574833509</v>
      </c>
      <c r="J16" s="34" t="s">
        <v>17</v>
      </c>
      <c r="K16" s="34" t="s">
        <v>17</v>
      </c>
      <c r="L16" s="38">
        <v>125</v>
      </c>
      <c r="M16" s="34" t="s">
        <v>17</v>
      </c>
      <c r="N16" s="32">
        <v>0</v>
      </c>
      <c r="O16" s="37">
        <f t="shared" si="1"/>
        <v>0</v>
      </c>
    </row>
    <row r="17" spans="1:15" x14ac:dyDescent="0.2">
      <c r="A17" s="30" t="s">
        <v>45</v>
      </c>
      <c r="B17" s="31" t="s">
        <v>46</v>
      </c>
      <c r="C17" s="32">
        <v>3108</v>
      </c>
      <c r="D17" s="32">
        <v>7809</v>
      </c>
      <c r="E17" s="33">
        <v>38</v>
      </c>
      <c r="F17" s="34">
        <v>14</v>
      </c>
      <c r="G17" s="34">
        <v>1</v>
      </c>
      <c r="H17" s="33">
        <v>620</v>
      </c>
      <c r="I17" s="35">
        <f t="shared" si="0"/>
        <v>0.19948519948519949</v>
      </c>
      <c r="J17" s="34" t="s">
        <v>17</v>
      </c>
      <c r="K17" s="34" t="s">
        <v>17</v>
      </c>
      <c r="L17" s="36">
        <v>0</v>
      </c>
      <c r="M17" s="34" t="s">
        <v>17</v>
      </c>
      <c r="N17" s="32">
        <v>117</v>
      </c>
      <c r="O17" s="37">
        <f t="shared" si="1"/>
        <v>3.7644787644787646E-2</v>
      </c>
    </row>
    <row r="18" spans="1:15" x14ac:dyDescent="0.2">
      <c r="A18" s="30" t="s">
        <v>47</v>
      </c>
      <c r="B18" s="31" t="s">
        <v>46</v>
      </c>
      <c r="C18" s="32">
        <v>5080</v>
      </c>
      <c r="D18" s="32">
        <v>20503</v>
      </c>
      <c r="E18" s="33">
        <v>39</v>
      </c>
      <c r="F18" s="34">
        <v>13</v>
      </c>
      <c r="G18" s="34">
        <v>2</v>
      </c>
      <c r="H18" s="33">
        <v>1239</v>
      </c>
      <c r="I18" s="35">
        <f t="shared" si="0"/>
        <v>0.2438976377952756</v>
      </c>
      <c r="J18" s="34" t="s">
        <v>17</v>
      </c>
      <c r="K18" s="34" t="s">
        <v>17</v>
      </c>
      <c r="L18" s="36">
        <v>115</v>
      </c>
      <c r="M18" s="34" t="s">
        <v>17</v>
      </c>
      <c r="N18" s="32">
        <v>2000</v>
      </c>
      <c r="O18" s="37">
        <f t="shared" si="1"/>
        <v>0.39370078740157483</v>
      </c>
    </row>
    <row r="19" spans="1:15" x14ac:dyDescent="0.2">
      <c r="A19" s="30" t="s">
        <v>48</v>
      </c>
      <c r="B19" s="31" t="s">
        <v>49</v>
      </c>
      <c r="C19" s="32">
        <v>5405</v>
      </c>
      <c r="D19" s="32">
        <v>67515</v>
      </c>
      <c r="E19" s="33">
        <v>41</v>
      </c>
      <c r="F19" s="34">
        <v>11</v>
      </c>
      <c r="G19" s="34">
        <v>4</v>
      </c>
      <c r="H19" s="33">
        <v>3527</v>
      </c>
      <c r="I19" s="35">
        <f t="shared" si="0"/>
        <v>0.65254394079555966</v>
      </c>
      <c r="J19" s="34" t="s">
        <v>17</v>
      </c>
      <c r="K19" s="34" t="s">
        <v>17</v>
      </c>
      <c r="L19" s="36">
        <v>0</v>
      </c>
      <c r="M19" s="34" t="s">
        <v>17</v>
      </c>
      <c r="N19" s="32">
        <v>8007</v>
      </c>
      <c r="O19" s="37">
        <f t="shared" si="1"/>
        <v>1.4814061054579093</v>
      </c>
    </row>
    <row r="20" spans="1:15" x14ac:dyDescent="0.2">
      <c r="A20" s="30" t="s">
        <v>50</v>
      </c>
      <c r="B20" s="31" t="s">
        <v>51</v>
      </c>
      <c r="C20" s="32">
        <v>28769</v>
      </c>
      <c r="D20" s="32">
        <v>70000</v>
      </c>
      <c r="E20" s="33">
        <v>35</v>
      </c>
      <c r="F20" s="34">
        <v>17</v>
      </c>
      <c r="G20" s="34">
        <v>0</v>
      </c>
      <c r="H20" s="33">
        <v>6240</v>
      </c>
      <c r="I20" s="35">
        <f t="shared" si="0"/>
        <v>0.21690013556258472</v>
      </c>
      <c r="J20" s="34" t="s">
        <v>17</v>
      </c>
      <c r="K20" s="34" t="s">
        <v>17</v>
      </c>
      <c r="L20" s="36">
        <v>0</v>
      </c>
      <c r="M20" s="34" t="s">
        <v>17</v>
      </c>
      <c r="N20" s="32">
        <v>1945</v>
      </c>
      <c r="O20" s="37">
        <f t="shared" si="1"/>
        <v>6.7607494177760782E-2</v>
      </c>
    </row>
    <row r="21" spans="1:15" x14ac:dyDescent="0.2">
      <c r="A21" s="30" t="s">
        <v>52</v>
      </c>
      <c r="B21" s="31" t="s">
        <v>53</v>
      </c>
      <c r="C21" s="32">
        <v>21105</v>
      </c>
      <c r="D21" s="32">
        <v>76081</v>
      </c>
      <c r="E21" s="33">
        <v>37</v>
      </c>
      <c r="F21" s="34">
        <v>15</v>
      </c>
      <c r="G21" s="34">
        <v>0</v>
      </c>
      <c r="H21" s="33">
        <v>7886</v>
      </c>
      <c r="I21" s="35">
        <f t="shared" si="0"/>
        <v>0.37365553186448708</v>
      </c>
      <c r="J21" s="34" t="s">
        <v>17</v>
      </c>
      <c r="K21" s="34" t="s">
        <v>17</v>
      </c>
      <c r="L21" s="36">
        <v>50</v>
      </c>
      <c r="M21" s="34" t="s">
        <v>17</v>
      </c>
      <c r="N21" s="32">
        <v>7462</v>
      </c>
      <c r="O21" s="37">
        <f t="shared" si="1"/>
        <v>0.35356550580431179</v>
      </c>
    </row>
    <row r="22" spans="1:15" x14ac:dyDescent="0.2">
      <c r="A22" s="30" t="s">
        <v>54</v>
      </c>
      <c r="B22" s="31" t="s">
        <v>55</v>
      </c>
      <c r="C22" s="32">
        <v>3492</v>
      </c>
      <c r="D22" s="32">
        <v>18331</v>
      </c>
      <c r="E22" s="33">
        <v>41</v>
      </c>
      <c r="F22" s="34">
        <v>11</v>
      </c>
      <c r="G22" s="34">
        <v>12</v>
      </c>
      <c r="H22" s="33">
        <v>1919</v>
      </c>
      <c r="I22" s="35">
        <f t="shared" si="0"/>
        <v>0.54954180985108825</v>
      </c>
      <c r="J22" s="34" t="s">
        <v>17</v>
      </c>
      <c r="K22" s="34" t="s">
        <v>17</v>
      </c>
      <c r="L22" s="36">
        <v>0</v>
      </c>
      <c r="M22" s="34" t="s">
        <v>17</v>
      </c>
      <c r="N22" s="32">
        <v>7359</v>
      </c>
      <c r="O22" s="37">
        <f t="shared" si="1"/>
        <v>2.1073883161512028</v>
      </c>
    </row>
    <row r="23" spans="1:15" x14ac:dyDescent="0.2">
      <c r="A23" s="30" t="s">
        <v>56</v>
      </c>
      <c r="B23" s="31" t="s">
        <v>57</v>
      </c>
      <c r="C23" s="32">
        <v>16150</v>
      </c>
      <c r="D23" s="32">
        <v>71948</v>
      </c>
      <c r="E23" s="33">
        <v>37</v>
      </c>
      <c r="F23" s="34">
        <v>15</v>
      </c>
      <c r="G23" s="34">
        <v>0</v>
      </c>
      <c r="H23" s="33">
        <v>9170</v>
      </c>
      <c r="I23" s="35">
        <f t="shared" si="0"/>
        <v>0.56780185758513935</v>
      </c>
      <c r="J23" s="34" t="s">
        <v>17</v>
      </c>
      <c r="K23" s="34" t="s">
        <v>17</v>
      </c>
      <c r="L23" s="36">
        <v>10</v>
      </c>
      <c r="M23" s="34" t="s">
        <v>17</v>
      </c>
      <c r="N23" s="32">
        <v>825</v>
      </c>
      <c r="O23" s="37">
        <f t="shared" si="1"/>
        <v>5.108359133126935E-2</v>
      </c>
    </row>
    <row r="24" spans="1:15" x14ac:dyDescent="0.2">
      <c r="A24" s="30" t="s">
        <v>58</v>
      </c>
      <c r="B24" s="31" t="s">
        <v>59</v>
      </c>
      <c r="C24" s="32">
        <v>15868</v>
      </c>
      <c r="D24" s="32">
        <v>87281</v>
      </c>
      <c r="E24" s="33">
        <v>38</v>
      </c>
      <c r="F24" s="34">
        <v>14</v>
      </c>
      <c r="G24" s="34">
        <v>0</v>
      </c>
      <c r="H24" s="33">
        <v>7092</v>
      </c>
      <c r="I24" s="35">
        <f t="shared" si="0"/>
        <v>0.44693723216536424</v>
      </c>
      <c r="J24" s="34" t="s">
        <v>17</v>
      </c>
      <c r="K24" s="34" t="s">
        <v>17</v>
      </c>
      <c r="L24" s="36">
        <v>25</v>
      </c>
      <c r="M24" s="34" t="s">
        <v>17</v>
      </c>
      <c r="N24" s="32">
        <v>27158</v>
      </c>
      <c r="O24" s="37">
        <f t="shared" si="1"/>
        <v>1.711494832367028</v>
      </c>
    </row>
    <row r="25" spans="1:15" x14ac:dyDescent="0.2">
      <c r="A25" s="30" t="s">
        <v>60</v>
      </c>
      <c r="B25" s="31" t="s">
        <v>61</v>
      </c>
      <c r="C25" s="32">
        <v>1051</v>
      </c>
      <c r="D25" s="32">
        <v>44785</v>
      </c>
      <c r="E25" s="33">
        <v>37</v>
      </c>
      <c r="F25" s="34">
        <v>15</v>
      </c>
      <c r="G25" s="34">
        <v>0</v>
      </c>
      <c r="H25" s="33">
        <v>2205</v>
      </c>
      <c r="I25" s="35">
        <f t="shared" si="0"/>
        <v>2.098001902949572</v>
      </c>
      <c r="J25" s="34" t="s">
        <v>17</v>
      </c>
      <c r="K25" s="34" t="s">
        <v>17</v>
      </c>
      <c r="L25" s="36">
        <v>25</v>
      </c>
      <c r="M25" s="34" t="s">
        <v>17</v>
      </c>
      <c r="N25" s="32">
        <v>690</v>
      </c>
      <c r="O25" s="37">
        <f t="shared" si="1"/>
        <v>0.6565176022835395</v>
      </c>
    </row>
    <row r="26" spans="1:15" x14ac:dyDescent="0.2">
      <c r="A26" s="30" t="s">
        <v>62</v>
      </c>
      <c r="B26" s="31" t="s">
        <v>63</v>
      </c>
      <c r="C26" s="32">
        <v>24672</v>
      </c>
      <c r="D26" s="32">
        <v>190366</v>
      </c>
      <c r="E26" s="33">
        <v>41</v>
      </c>
      <c r="F26" s="34">
        <v>11</v>
      </c>
      <c r="G26" s="34">
        <v>4</v>
      </c>
      <c r="H26" s="33">
        <v>10358</v>
      </c>
      <c r="I26" s="35">
        <f t="shared" si="0"/>
        <v>0.41982814526588846</v>
      </c>
      <c r="J26" s="34" t="s">
        <v>17</v>
      </c>
      <c r="K26" s="34" t="s">
        <v>17</v>
      </c>
      <c r="L26" s="36">
        <v>155</v>
      </c>
      <c r="M26" s="34" t="s">
        <v>17</v>
      </c>
      <c r="N26" s="32">
        <v>11232</v>
      </c>
      <c r="O26" s="37">
        <f t="shared" si="1"/>
        <v>0.45525291828793774</v>
      </c>
    </row>
    <row r="27" spans="1:15" x14ac:dyDescent="0.2">
      <c r="A27" s="30" t="s">
        <v>64</v>
      </c>
      <c r="B27" s="31" t="s">
        <v>65</v>
      </c>
      <c r="C27" s="32">
        <v>1090</v>
      </c>
      <c r="D27" s="32">
        <v>7876</v>
      </c>
      <c r="E27" s="33">
        <v>42</v>
      </c>
      <c r="F27" s="34">
        <v>10</v>
      </c>
      <c r="G27" s="34">
        <v>6</v>
      </c>
      <c r="H27" s="33">
        <v>384</v>
      </c>
      <c r="I27" s="35">
        <f t="shared" si="0"/>
        <v>0.3522935779816514</v>
      </c>
      <c r="J27" s="34" t="s">
        <v>17</v>
      </c>
      <c r="K27" s="34" t="s">
        <v>17</v>
      </c>
      <c r="L27" s="36">
        <v>115</v>
      </c>
      <c r="M27" s="34" t="s">
        <v>17</v>
      </c>
      <c r="N27" s="32">
        <v>363</v>
      </c>
      <c r="O27" s="37">
        <f t="shared" si="1"/>
        <v>0.33302752293577981</v>
      </c>
    </row>
    <row r="28" spans="1:15" x14ac:dyDescent="0.2">
      <c r="A28" s="30" t="s">
        <v>66</v>
      </c>
      <c r="B28" s="31" t="s">
        <v>65</v>
      </c>
      <c r="C28" s="32">
        <v>24487</v>
      </c>
      <c r="D28" s="32">
        <v>99079</v>
      </c>
      <c r="E28" s="33">
        <v>38</v>
      </c>
      <c r="F28" s="34">
        <v>14</v>
      </c>
      <c r="G28" s="34">
        <v>1</v>
      </c>
      <c r="H28" s="33">
        <v>12032</v>
      </c>
      <c r="I28" s="35">
        <f t="shared" si="0"/>
        <v>0.49136276391554701</v>
      </c>
      <c r="J28" s="34" t="s">
        <v>17</v>
      </c>
      <c r="K28" s="34" t="s">
        <v>17</v>
      </c>
      <c r="L28" s="36">
        <v>0</v>
      </c>
      <c r="M28" s="34" t="s">
        <v>17</v>
      </c>
      <c r="N28" s="32">
        <v>31144</v>
      </c>
      <c r="O28" s="37">
        <f t="shared" si="1"/>
        <v>1.2718585371829951</v>
      </c>
    </row>
    <row r="29" spans="1:15" x14ac:dyDescent="0.2">
      <c r="A29" s="30" t="s">
        <v>67</v>
      </c>
      <c r="B29" s="31" t="s">
        <v>65</v>
      </c>
      <c r="C29" s="32">
        <v>908</v>
      </c>
      <c r="D29" s="32">
        <v>6484</v>
      </c>
      <c r="E29" s="33">
        <v>37</v>
      </c>
      <c r="F29" s="34">
        <v>15</v>
      </c>
      <c r="G29" s="34">
        <v>2</v>
      </c>
      <c r="H29" s="33">
        <v>282</v>
      </c>
      <c r="I29" s="35">
        <f t="shared" si="0"/>
        <v>0.31057268722466963</v>
      </c>
      <c r="J29" s="34" t="s">
        <v>20</v>
      </c>
      <c r="K29" s="34" t="s">
        <v>20</v>
      </c>
      <c r="L29" s="36">
        <v>150</v>
      </c>
      <c r="M29" s="34" t="s">
        <v>17</v>
      </c>
      <c r="N29" s="32">
        <v>770</v>
      </c>
      <c r="O29" s="37">
        <f t="shared" si="1"/>
        <v>0.84801762114537449</v>
      </c>
    </row>
    <row r="30" spans="1:15" x14ac:dyDescent="0.2">
      <c r="A30" s="30" t="s">
        <v>68</v>
      </c>
      <c r="B30" s="31" t="s">
        <v>69</v>
      </c>
      <c r="C30" s="32">
        <v>32078</v>
      </c>
      <c r="D30" s="32">
        <v>144769</v>
      </c>
      <c r="E30" s="33">
        <v>37</v>
      </c>
      <c r="F30" s="34">
        <v>15</v>
      </c>
      <c r="G30" s="34">
        <v>0</v>
      </c>
      <c r="H30" s="33">
        <v>11258</v>
      </c>
      <c r="I30" s="35">
        <f t="shared" si="0"/>
        <v>0.35095704220961405</v>
      </c>
      <c r="J30" s="34" t="s">
        <v>17</v>
      </c>
      <c r="K30" s="34" t="s">
        <v>17</v>
      </c>
      <c r="L30" s="36">
        <v>155</v>
      </c>
      <c r="M30" s="34" t="s">
        <v>17</v>
      </c>
      <c r="N30" s="32">
        <v>29538</v>
      </c>
      <c r="O30" s="37">
        <f t="shared" si="1"/>
        <v>0.92081800611010667</v>
      </c>
    </row>
    <row r="31" spans="1:15" x14ac:dyDescent="0.2">
      <c r="A31" s="30" t="s">
        <v>70</v>
      </c>
      <c r="B31" s="31" t="s">
        <v>71</v>
      </c>
      <c r="C31" s="32">
        <v>11967</v>
      </c>
      <c r="D31" s="32">
        <v>28344</v>
      </c>
      <c r="E31" s="33">
        <v>38</v>
      </c>
      <c r="F31" s="34">
        <v>14</v>
      </c>
      <c r="G31" s="34">
        <v>2</v>
      </c>
      <c r="H31" s="33">
        <v>2646</v>
      </c>
      <c r="I31" s="35">
        <f t="shared" si="0"/>
        <v>0.22110804712960641</v>
      </c>
      <c r="J31" s="34" t="s">
        <v>20</v>
      </c>
      <c r="K31" s="34" t="s">
        <v>17</v>
      </c>
      <c r="L31" s="36">
        <v>30</v>
      </c>
      <c r="M31" s="34" t="s">
        <v>17</v>
      </c>
      <c r="N31" s="32">
        <v>309</v>
      </c>
      <c r="O31" s="37">
        <f t="shared" si="1"/>
        <v>2.5821007771371272E-2</v>
      </c>
    </row>
    <row r="32" spans="1:15" x14ac:dyDescent="0.2">
      <c r="A32" s="30" t="s">
        <v>72</v>
      </c>
      <c r="B32" s="31" t="s">
        <v>73</v>
      </c>
      <c r="C32" s="32">
        <v>71148</v>
      </c>
      <c r="D32" s="32">
        <v>122741</v>
      </c>
      <c r="E32" s="33">
        <v>40</v>
      </c>
      <c r="F32" s="34">
        <v>12</v>
      </c>
      <c r="G32" s="34">
        <v>3</v>
      </c>
      <c r="H32" s="33">
        <v>27503</v>
      </c>
      <c r="I32" s="35">
        <f t="shared" si="0"/>
        <v>0.38656040928768204</v>
      </c>
      <c r="J32" s="34" t="s">
        <v>17</v>
      </c>
      <c r="K32" s="34" t="s">
        <v>17</v>
      </c>
      <c r="L32" s="36">
        <v>40</v>
      </c>
      <c r="M32" s="34" t="s">
        <v>17</v>
      </c>
      <c r="N32" s="32">
        <v>6399</v>
      </c>
      <c r="O32" s="37">
        <f t="shared" si="1"/>
        <v>8.9939281497723053E-2</v>
      </c>
    </row>
    <row r="33" spans="1:15" x14ac:dyDescent="0.2">
      <c r="A33" s="30" t="s">
        <v>74</v>
      </c>
      <c r="B33" s="31" t="s">
        <v>75</v>
      </c>
      <c r="C33" s="32">
        <v>17389</v>
      </c>
      <c r="D33" s="32">
        <v>51084</v>
      </c>
      <c r="E33" s="33">
        <v>41</v>
      </c>
      <c r="F33" s="34">
        <v>11</v>
      </c>
      <c r="G33" s="34">
        <v>4</v>
      </c>
      <c r="H33" s="33">
        <v>5277</v>
      </c>
      <c r="I33" s="35">
        <f t="shared" si="0"/>
        <v>0.30346770947150498</v>
      </c>
      <c r="J33" s="34" t="s">
        <v>17</v>
      </c>
      <c r="K33" s="34" t="s">
        <v>17</v>
      </c>
      <c r="L33" s="36">
        <v>0</v>
      </c>
      <c r="M33" s="34" t="s">
        <v>17</v>
      </c>
      <c r="N33" s="32">
        <v>3246</v>
      </c>
      <c r="O33" s="37">
        <f t="shared" si="1"/>
        <v>0.18666973373972051</v>
      </c>
    </row>
    <row r="34" spans="1:15" x14ac:dyDescent="0.2">
      <c r="A34" s="30" t="s">
        <v>76</v>
      </c>
      <c r="B34" s="31" t="s">
        <v>77</v>
      </c>
      <c r="C34" s="32">
        <v>178042</v>
      </c>
      <c r="D34" s="32">
        <v>522961</v>
      </c>
      <c r="E34" s="33">
        <v>36</v>
      </c>
      <c r="F34" s="34">
        <v>16</v>
      </c>
      <c r="G34" s="34">
        <v>0</v>
      </c>
      <c r="H34" s="33">
        <v>41635</v>
      </c>
      <c r="I34" s="35">
        <f t="shared" si="0"/>
        <v>0.23384931645342111</v>
      </c>
      <c r="J34" s="34" t="s">
        <v>17</v>
      </c>
      <c r="K34" s="34" t="s">
        <v>17</v>
      </c>
      <c r="L34" s="36">
        <v>25</v>
      </c>
      <c r="M34" s="34" t="s">
        <v>17</v>
      </c>
      <c r="N34" s="32">
        <v>29936</v>
      </c>
      <c r="O34" s="37">
        <f t="shared" si="1"/>
        <v>0.16814010177373878</v>
      </c>
    </row>
    <row r="35" spans="1:15" x14ac:dyDescent="0.2">
      <c r="A35" s="30" t="s">
        <v>78</v>
      </c>
      <c r="B35" s="31" t="s">
        <v>77</v>
      </c>
      <c r="C35" s="32">
        <v>178042</v>
      </c>
      <c r="D35" s="32">
        <v>13190</v>
      </c>
      <c r="E35" s="33">
        <v>37</v>
      </c>
      <c r="F35" s="34">
        <v>15</v>
      </c>
      <c r="G35" s="34">
        <v>0</v>
      </c>
      <c r="H35" s="33">
        <v>10820</v>
      </c>
      <c r="I35" s="35">
        <f t="shared" si="0"/>
        <v>6.0772177351411466E-2</v>
      </c>
      <c r="J35" s="34" t="s">
        <v>17</v>
      </c>
      <c r="K35" s="34" t="s">
        <v>17</v>
      </c>
      <c r="L35" s="38">
        <v>125</v>
      </c>
      <c r="M35" s="34" t="s">
        <v>17</v>
      </c>
      <c r="N35" s="32">
        <v>16881</v>
      </c>
      <c r="O35" s="37">
        <f t="shared" si="1"/>
        <v>9.4814706642252958E-2</v>
      </c>
    </row>
    <row r="36" spans="1:15" x14ac:dyDescent="0.2">
      <c r="A36" s="30" t="s">
        <v>79</v>
      </c>
      <c r="B36" s="31" t="s">
        <v>80</v>
      </c>
      <c r="C36" s="32">
        <v>7708</v>
      </c>
      <c r="D36" s="32">
        <v>15280</v>
      </c>
      <c r="E36" s="33">
        <v>52</v>
      </c>
      <c r="F36" s="34">
        <v>13</v>
      </c>
      <c r="G36" s="34">
        <v>5</v>
      </c>
      <c r="H36" s="33">
        <v>1661</v>
      </c>
      <c r="I36" s="35">
        <f t="shared" si="0"/>
        <v>0.21549039958484692</v>
      </c>
      <c r="J36" s="34" t="s">
        <v>20</v>
      </c>
      <c r="K36" s="34" t="s">
        <v>20</v>
      </c>
      <c r="L36" s="36">
        <v>155</v>
      </c>
      <c r="M36" s="34" t="s">
        <v>20</v>
      </c>
      <c r="N36" s="32">
        <v>10</v>
      </c>
      <c r="O36" s="37">
        <f t="shared" si="1"/>
        <v>1.2973533990659055E-3</v>
      </c>
    </row>
    <row r="37" spans="1:15" x14ac:dyDescent="0.2">
      <c r="A37" s="30" t="s">
        <v>81</v>
      </c>
      <c r="B37" s="31" t="s">
        <v>82</v>
      </c>
      <c r="C37" s="32">
        <v>4391</v>
      </c>
      <c r="D37" s="32">
        <v>23295</v>
      </c>
      <c r="E37" s="33">
        <v>45</v>
      </c>
      <c r="F37" s="34">
        <v>7</v>
      </c>
      <c r="G37" s="34">
        <v>9</v>
      </c>
      <c r="H37" s="33">
        <v>1437</v>
      </c>
      <c r="I37" s="35">
        <f t="shared" si="0"/>
        <v>0.3272603051696652</v>
      </c>
      <c r="J37" s="34" t="s">
        <v>17</v>
      </c>
      <c r="K37" s="34" t="s">
        <v>17</v>
      </c>
      <c r="L37" s="36">
        <v>0</v>
      </c>
      <c r="M37" s="34" t="s">
        <v>17</v>
      </c>
      <c r="N37" s="32">
        <v>920</v>
      </c>
      <c r="O37" s="37">
        <f t="shared" si="1"/>
        <v>0.20951947164654977</v>
      </c>
    </row>
    <row r="38" spans="1:15" x14ac:dyDescent="0.2">
      <c r="A38" s="30" t="s">
        <v>83</v>
      </c>
      <c r="B38" s="31" t="s">
        <v>82</v>
      </c>
      <c r="C38" s="32">
        <v>5938</v>
      </c>
      <c r="D38" s="32">
        <v>42433</v>
      </c>
      <c r="E38" s="33">
        <v>38</v>
      </c>
      <c r="F38" s="34">
        <v>14</v>
      </c>
      <c r="G38" s="34">
        <v>2</v>
      </c>
      <c r="H38" s="33">
        <v>2091</v>
      </c>
      <c r="I38" s="35">
        <f t="shared" si="0"/>
        <v>0.35213876726170429</v>
      </c>
      <c r="J38" s="34" t="s">
        <v>17</v>
      </c>
      <c r="K38" s="34" t="s">
        <v>17</v>
      </c>
      <c r="L38" s="36">
        <v>25</v>
      </c>
      <c r="M38" s="34" t="s">
        <v>17</v>
      </c>
      <c r="N38" s="32">
        <v>624</v>
      </c>
      <c r="O38" s="37">
        <f t="shared" si="1"/>
        <v>0.10508588750421018</v>
      </c>
    </row>
    <row r="39" spans="1:15" x14ac:dyDescent="0.2">
      <c r="A39" s="30" t="s">
        <v>84</v>
      </c>
      <c r="B39" s="31" t="s">
        <v>85</v>
      </c>
      <c r="C39" s="32">
        <v>7263</v>
      </c>
      <c r="D39" s="32">
        <v>39935</v>
      </c>
      <c r="E39" s="33">
        <v>37</v>
      </c>
      <c r="F39" s="34">
        <v>15</v>
      </c>
      <c r="G39" s="34">
        <v>0</v>
      </c>
      <c r="H39" s="33">
        <v>2189</v>
      </c>
      <c r="I39" s="35">
        <f t="shared" si="0"/>
        <v>0.30139060994079581</v>
      </c>
      <c r="J39" s="34" t="s">
        <v>17</v>
      </c>
      <c r="K39" s="34" t="s">
        <v>17</v>
      </c>
      <c r="L39" s="36">
        <v>115</v>
      </c>
      <c r="M39" s="34" t="s">
        <v>20</v>
      </c>
      <c r="N39" s="32">
        <v>2689</v>
      </c>
      <c r="O39" s="37">
        <f t="shared" si="1"/>
        <v>0.37023268621781635</v>
      </c>
    </row>
    <row r="40" spans="1:15" x14ac:dyDescent="0.2">
      <c r="A40" s="30" t="s">
        <v>86</v>
      </c>
      <c r="B40" s="31" t="s">
        <v>85</v>
      </c>
      <c r="C40" s="32">
        <v>14167</v>
      </c>
      <c r="D40" s="32">
        <v>63514</v>
      </c>
      <c r="E40" s="33">
        <v>36</v>
      </c>
      <c r="F40" s="34">
        <v>12</v>
      </c>
      <c r="G40" s="34">
        <v>2</v>
      </c>
      <c r="H40" s="33">
        <v>6093</v>
      </c>
      <c r="I40" s="35">
        <f t="shared" si="0"/>
        <v>0.43008399802357594</v>
      </c>
      <c r="J40" s="34" t="s">
        <v>17</v>
      </c>
      <c r="K40" s="34" t="s">
        <v>17</v>
      </c>
      <c r="L40" s="36">
        <v>40</v>
      </c>
      <c r="M40" s="34" t="s">
        <v>17</v>
      </c>
      <c r="N40" s="32">
        <v>9089</v>
      </c>
      <c r="O40" s="37">
        <f t="shared" si="1"/>
        <v>0.64156137502646993</v>
      </c>
    </row>
    <row r="41" spans="1:15" x14ac:dyDescent="0.2">
      <c r="A41" s="30" t="s">
        <v>87</v>
      </c>
      <c r="B41" s="31" t="s">
        <v>88</v>
      </c>
      <c r="C41" s="32">
        <v>30639</v>
      </c>
      <c r="D41" s="32">
        <v>102722</v>
      </c>
      <c r="E41" s="33">
        <v>37</v>
      </c>
      <c r="F41" s="34">
        <v>15</v>
      </c>
      <c r="G41" s="34">
        <v>5</v>
      </c>
      <c r="H41" s="33">
        <v>9229</v>
      </c>
      <c r="I41" s="35">
        <f t="shared" si="0"/>
        <v>0.30121740265674468</v>
      </c>
      <c r="J41" s="34" t="s">
        <v>17</v>
      </c>
      <c r="K41" s="34" t="s">
        <v>17</v>
      </c>
      <c r="L41" s="36">
        <v>0</v>
      </c>
      <c r="M41" s="34" t="s">
        <v>17</v>
      </c>
      <c r="N41" s="32">
        <v>21969</v>
      </c>
      <c r="O41" s="37">
        <f t="shared" si="1"/>
        <v>0.7170273181239597</v>
      </c>
    </row>
    <row r="42" spans="1:15" x14ac:dyDescent="0.2">
      <c r="A42" s="30" t="s">
        <v>89</v>
      </c>
      <c r="B42" s="31" t="s">
        <v>90</v>
      </c>
      <c r="C42" s="32">
        <v>15780</v>
      </c>
      <c r="D42" s="32">
        <v>65729</v>
      </c>
      <c r="E42" s="33">
        <v>37</v>
      </c>
      <c r="F42" s="34">
        <v>15</v>
      </c>
      <c r="G42" s="34">
        <v>0</v>
      </c>
      <c r="H42" s="33">
        <v>5993</v>
      </c>
      <c r="I42" s="35">
        <f t="shared" si="0"/>
        <v>0.37978453738910012</v>
      </c>
      <c r="J42" s="34" t="s">
        <v>17</v>
      </c>
      <c r="K42" s="34" t="s">
        <v>17</v>
      </c>
      <c r="L42" s="36">
        <v>25</v>
      </c>
      <c r="M42" s="34" t="s">
        <v>17</v>
      </c>
      <c r="N42" s="32">
        <v>1105</v>
      </c>
      <c r="O42" s="37">
        <f t="shared" si="1"/>
        <v>7.0025348542458815E-2</v>
      </c>
    </row>
    <row r="43" spans="1:15" x14ac:dyDescent="0.2">
      <c r="A43" s="30" t="s">
        <v>91</v>
      </c>
      <c r="B43" s="31" t="s">
        <v>92</v>
      </c>
      <c r="C43" s="32">
        <v>10611</v>
      </c>
      <c r="D43" s="32">
        <v>19405</v>
      </c>
      <c r="E43" s="33">
        <v>52</v>
      </c>
      <c r="F43" s="34">
        <v>14</v>
      </c>
      <c r="G43" s="34">
        <v>1</v>
      </c>
      <c r="H43" s="33">
        <v>2417</v>
      </c>
      <c r="I43" s="35">
        <f t="shared" si="0"/>
        <v>0.22778248986900387</v>
      </c>
      <c r="J43" s="34" t="s">
        <v>17</v>
      </c>
      <c r="K43" s="34" t="s">
        <v>17</v>
      </c>
      <c r="L43" s="36">
        <v>115</v>
      </c>
      <c r="M43" s="34" t="s">
        <v>17</v>
      </c>
      <c r="N43" s="32">
        <v>1545</v>
      </c>
      <c r="O43" s="37">
        <f t="shared" si="1"/>
        <v>0.14560361888606163</v>
      </c>
    </row>
    <row r="44" spans="1:15" x14ac:dyDescent="0.2">
      <c r="A44" s="30" t="s">
        <v>93</v>
      </c>
      <c r="B44" s="31" t="s">
        <v>94</v>
      </c>
      <c r="C44" s="32">
        <v>2544</v>
      </c>
      <c r="D44" s="32">
        <v>5068</v>
      </c>
      <c r="E44" s="33">
        <v>38</v>
      </c>
      <c r="F44" s="34">
        <v>14</v>
      </c>
      <c r="G44" s="34">
        <v>8</v>
      </c>
      <c r="H44" s="33">
        <v>293</v>
      </c>
      <c r="I44" s="35">
        <f t="shared" si="0"/>
        <v>0.11517295597484277</v>
      </c>
      <c r="J44" s="34" t="s">
        <v>20</v>
      </c>
      <c r="K44" s="34" t="s">
        <v>17</v>
      </c>
      <c r="L44" s="36">
        <v>0</v>
      </c>
      <c r="M44" s="34" t="s">
        <v>17</v>
      </c>
      <c r="N44" s="32">
        <v>632</v>
      </c>
      <c r="O44" s="37">
        <f t="shared" si="1"/>
        <v>0.24842767295597484</v>
      </c>
    </row>
    <row r="45" spans="1:15" x14ac:dyDescent="0.2">
      <c r="A45" s="30" t="s">
        <v>95</v>
      </c>
      <c r="B45" s="31" t="s">
        <v>94</v>
      </c>
      <c r="C45" s="32">
        <v>80128</v>
      </c>
      <c r="D45" s="32">
        <v>280661</v>
      </c>
      <c r="E45" s="33">
        <v>40</v>
      </c>
      <c r="F45" s="34">
        <v>12</v>
      </c>
      <c r="G45" s="34">
        <v>3</v>
      </c>
      <c r="H45" s="33">
        <v>29063</v>
      </c>
      <c r="I45" s="35">
        <f t="shared" si="0"/>
        <v>0.36270716853035145</v>
      </c>
      <c r="J45" s="34" t="s">
        <v>17</v>
      </c>
      <c r="K45" s="34" t="s">
        <v>17</v>
      </c>
      <c r="L45" s="36">
        <v>40</v>
      </c>
      <c r="M45" s="34" t="s">
        <v>17</v>
      </c>
      <c r="N45" s="32">
        <v>23283</v>
      </c>
      <c r="O45" s="37">
        <f t="shared" si="1"/>
        <v>0.29057258386581469</v>
      </c>
    </row>
    <row r="46" spans="1:15" x14ac:dyDescent="0.2">
      <c r="A46" s="30" t="s">
        <v>96</v>
      </c>
      <c r="B46" s="31" t="s">
        <v>97</v>
      </c>
      <c r="C46" s="32">
        <v>6135</v>
      </c>
      <c r="D46" s="32">
        <v>17482</v>
      </c>
      <c r="E46" s="33">
        <v>39</v>
      </c>
      <c r="F46" s="34">
        <v>13</v>
      </c>
      <c r="G46" s="34">
        <v>2</v>
      </c>
      <c r="H46" s="33">
        <v>1578</v>
      </c>
      <c r="I46" s="35">
        <f t="shared" si="0"/>
        <v>0.2572127139364303</v>
      </c>
      <c r="J46" s="34" t="s">
        <v>17</v>
      </c>
      <c r="K46" s="34" t="s">
        <v>17</v>
      </c>
      <c r="L46" s="36">
        <v>0</v>
      </c>
      <c r="M46" s="34" t="s">
        <v>17</v>
      </c>
      <c r="N46" s="32">
        <v>1010</v>
      </c>
      <c r="O46" s="37">
        <f t="shared" si="1"/>
        <v>0.16462917685411574</v>
      </c>
    </row>
    <row r="47" spans="1:15" x14ac:dyDescent="0.2">
      <c r="A47" s="30" t="s">
        <v>98</v>
      </c>
      <c r="B47" s="31" t="s">
        <v>99</v>
      </c>
      <c r="C47" s="32">
        <v>29191</v>
      </c>
      <c r="D47" s="32">
        <v>63502</v>
      </c>
      <c r="E47" s="33">
        <v>36</v>
      </c>
      <c r="F47" s="34">
        <v>15</v>
      </c>
      <c r="G47" s="34">
        <v>2</v>
      </c>
      <c r="H47" s="33">
        <v>7797</v>
      </c>
      <c r="I47" s="35">
        <f t="shared" si="0"/>
        <v>0.26710287417354667</v>
      </c>
      <c r="J47" s="34" t="s">
        <v>17</v>
      </c>
      <c r="K47" s="34" t="s">
        <v>17</v>
      </c>
      <c r="L47" s="36">
        <v>0</v>
      </c>
      <c r="M47" s="34" t="s">
        <v>17</v>
      </c>
      <c r="N47" s="32">
        <v>3619</v>
      </c>
      <c r="O47" s="37">
        <f t="shared" si="1"/>
        <v>0.12397656812031105</v>
      </c>
    </row>
    <row r="48" spans="1:15" x14ac:dyDescent="0.2">
      <c r="A48" s="30" t="s">
        <v>100</v>
      </c>
      <c r="B48" s="31" t="s">
        <v>101</v>
      </c>
      <c r="C48" s="32">
        <v>22787</v>
      </c>
      <c r="D48" s="32">
        <v>172530</v>
      </c>
      <c r="E48" s="33">
        <v>37</v>
      </c>
      <c r="F48" s="34">
        <v>15</v>
      </c>
      <c r="G48" s="34">
        <v>0</v>
      </c>
      <c r="H48" s="33">
        <v>14748</v>
      </c>
      <c r="I48" s="35">
        <f t="shared" si="0"/>
        <v>0.64721112915258705</v>
      </c>
      <c r="J48" s="34" t="s">
        <v>20</v>
      </c>
      <c r="K48" s="34" t="s">
        <v>17</v>
      </c>
      <c r="L48" s="36">
        <v>25</v>
      </c>
      <c r="M48" s="34" t="s">
        <v>17</v>
      </c>
      <c r="N48" s="32">
        <v>19553</v>
      </c>
      <c r="O48" s="37">
        <f t="shared" si="1"/>
        <v>0.858076973713082</v>
      </c>
    </row>
    <row r="49" spans="1:15" x14ac:dyDescent="0.2">
      <c r="A49" s="30" t="s">
        <v>102</v>
      </c>
      <c r="B49" s="31" t="s">
        <v>103</v>
      </c>
      <c r="C49" s="32">
        <v>41186</v>
      </c>
      <c r="D49" s="32">
        <v>104565</v>
      </c>
      <c r="E49" s="33">
        <v>36</v>
      </c>
      <c r="F49" s="34">
        <v>16</v>
      </c>
      <c r="G49" s="34">
        <v>2</v>
      </c>
      <c r="H49" s="33">
        <v>14771</v>
      </c>
      <c r="I49" s="35">
        <f t="shared" si="0"/>
        <v>0.35864128587384064</v>
      </c>
      <c r="J49" s="34" t="s">
        <v>17</v>
      </c>
      <c r="K49" s="34" t="s">
        <v>17</v>
      </c>
      <c r="L49" s="36">
        <v>25</v>
      </c>
      <c r="M49" s="34" t="s">
        <v>17</v>
      </c>
      <c r="N49" s="32">
        <v>13121</v>
      </c>
      <c r="O49" s="37">
        <f t="shared" si="1"/>
        <v>0.31857912883018502</v>
      </c>
    </row>
    <row r="50" spans="1:15" x14ac:dyDescent="0.2">
      <c r="A50" s="39"/>
      <c r="B50" s="40"/>
      <c r="C50" s="41"/>
      <c r="D50" s="41"/>
      <c r="E50" s="42"/>
      <c r="F50" s="42"/>
      <c r="G50" s="42"/>
      <c r="H50" s="42"/>
      <c r="I50" s="40"/>
      <c r="J50" s="43"/>
      <c r="K50" s="43"/>
      <c r="L50" s="44"/>
      <c r="M50" s="42"/>
      <c r="N50" s="41"/>
      <c r="O50" s="45"/>
    </row>
    <row r="51" spans="1:15" x14ac:dyDescent="0.2">
      <c r="A51" s="21" t="s">
        <v>168</v>
      </c>
      <c r="B51" s="22"/>
      <c r="C51" s="16">
        <v>1052566</v>
      </c>
      <c r="D51" s="16">
        <f>SUM(D2:D49)</f>
        <v>3701021</v>
      </c>
      <c r="E51" s="17"/>
      <c r="F51" s="17"/>
      <c r="G51" s="17"/>
      <c r="H51" s="18">
        <f t="shared" ref="H51:N51" si="2">SUM(H2:H49)</f>
        <v>378392</v>
      </c>
      <c r="I51" s="19">
        <f>H51/C51</f>
        <v>0.35949479652582356</v>
      </c>
      <c r="J51" s="20"/>
      <c r="K51" s="20"/>
      <c r="L51" s="18">
        <f t="shared" si="2"/>
        <v>2120</v>
      </c>
      <c r="M51" s="20"/>
      <c r="N51" s="18">
        <f t="shared" si="2"/>
        <v>400547</v>
      </c>
      <c r="O51" s="23">
        <f>N51/C51</f>
        <v>0.38054335785119414</v>
      </c>
    </row>
    <row r="52" spans="1:15" x14ac:dyDescent="0.2">
      <c r="A52" s="21" t="s">
        <v>169</v>
      </c>
      <c r="B52" s="22"/>
      <c r="C52" s="18">
        <v>22395</v>
      </c>
      <c r="D52" s="18">
        <f>AVERAGE(D2:D49)</f>
        <v>77104.604166666672</v>
      </c>
      <c r="E52" s="18">
        <f t="shared" ref="E52:O52" si="3">AVERAGE(E2:E49)</f>
        <v>38.8125</v>
      </c>
      <c r="F52" s="18">
        <f t="shared" si="3"/>
        <v>13.5625</v>
      </c>
      <c r="G52" s="18">
        <f t="shared" si="3"/>
        <v>2.2916666666666665</v>
      </c>
      <c r="H52" s="18">
        <f t="shared" si="3"/>
        <v>7883.166666666667</v>
      </c>
      <c r="I52" s="19">
        <f t="shared" si="3"/>
        <v>0.37847978761732354</v>
      </c>
      <c r="J52" s="17"/>
      <c r="K52" s="17"/>
      <c r="L52" s="18">
        <f t="shared" si="3"/>
        <v>44.166666666666664</v>
      </c>
      <c r="M52" s="17"/>
      <c r="N52" s="18">
        <f t="shared" si="3"/>
        <v>8344.7291666666661</v>
      </c>
      <c r="O52" s="23">
        <f t="shared" si="3"/>
        <v>0.4170796546538158</v>
      </c>
    </row>
    <row r="53" spans="1:15" x14ac:dyDescent="0.2">
      <c r="A53" s="21" t="s">
        <v>170</v>
      </c>
      <c r="B53" s="22"/>
      <c r="C53" s="18">
        <f>MEDIAN(C2:C34, C36:C49)</f>
        <v>14167</v>
      </c>
      <c r="D53" s="18">
        <f>MEDIAN(D2:D49)</f>
        <v>53465</v>
      </c>
      <c r="E53" s="18">
        <f t="shared" ref="E53:O53" si="4">MEDIAN(E2:E49)</f>
        <v>37.5</v>
      </c>
      <c r="F53" s="18">
        <f t="shared" si="4"/>
        <v>14</v>
      </c>
      <c r="G53" s="18">
        <f t="shared" si="4"/>
        <v>2</v>
      </c>
      <c r="H53" s="18">
        <f t="shared" si="4"/>
        <v>5635</v>
      </c>
      <c r="I53" s="19">
        <f t="shared" si="4"/>
        <v>0.34416371758472342</v>
      </c>
      <c r="J53" s="17"/>
      <c r="K53" s="17"/>
      <c r="L53" s="18">
        <f t="shared" si="4"/>
        <v>25</v>
      </c>
      <c r="M53" s="17"/>
      <c r="N53" s="18">
        <f t="shared" si="4"/>
        <v>2967.5</v>
      </c>
      <c r="O53" s="23">
        <f t="shared" si="4"/>
        <v>0.22897357230126231</v>
      </c>
    </row>
    <row r="54" spans="1:15" x14ac:dyDescent="0.2">
      <c r="J54" s="3"/>
      <c r="K54" s="3"/>
    </row>
    <row r="55" spans="1:15" ht="26.25" customHeight="1" x14ac:dyDescent="0.2">
      <c r="A55" s="140" t="s">
        <v>172</v>
      </c>
      <c r="B55" s="141"/>
      <c r="C55" s="141"/>
      <c r="D55" s="141"/>
      <c r="E55" s="141"/>
      <c r="F55" s="141"/>
      <c r="G55" s="141"/>
      <c r="H55" s="141"/>
      <c r="I55" s="141"/>
      <c r="J55" s="141"/>
      <c r="K55" s="141"/>
      <c r="L55" s="141"/>
      <c r="M55" s="141"/>
      <c r="N55" s="141"/>
      <c r="O55" s="142"/>
    </row>
    <row r="56" spans="1:15" x14ac:dyDescent="0.2">
      <c r="J56" s="3"/>
      <c r="K56" s="3"/>
    </row>
    <row r="57" spans="1:15" x14ac:dyDescent="0.2">
      <c r="J57" s="3"/>
      <c r="K57" s="3"/>
    </row>
    <row r="58" spans="1:15" x14ac:dyDescent="0.2">
      <c r="J58" s="3"/>
      <c r="K58" s="3"/>
    </row>
    <row r="59" spans="1:15" x14ac:dyDescent="0.2">
      <c r="J59" s="3"/>
      <c r="K59" s="3"/>
    </row>
    <row r="60" spans="1:15" x14ac:dyDescent="0.2">
      <c r="J60" s="3"/>
      <c r="K60" s="3"/>
    </row>
    <row r="61" spans="1:15" x14ac:dyDescent="0.2">
      <c r="J61" s="3"/>
      <c r="K61" s="3"/>
    </row>
    <row r="62" spans="1:15" x14ac:dyDescent="0.2">
      <c r="J62" s="3"/>
      <c r="K62" s="3"/>
    </row>
    <row r="63" spans="1:15" x14ac:dyDescent="0.2">
      <c r="J63" s="3"/>
      <c r="K63" s="3"/>
    </row>
    <row r="64" spans="1:15" x14ac:dyDescent="0.2">
      <c r="J64" s="3"/>
      <c r="K64" s="3"/>
    </row>
    <row r="65" spans="10:11" x14ac:dyDescent="0.2">
      <c r="J65" s="3"/>
      <c r="K65" s="3"/>
    </row>
    <row r="66" spans="10:11" x14ac:dyDescent="0.2">
      <c r="J66" s="3"/>
      <c r="K66" s="3"/>
    </row>
    <row r="67" spans="10:11" x14ac:dyDescent="0.2">
      <c r="J67" s="3"/>
      <c r="K67" s="3"/>
    </row>
    <row r="68" spans="10:11" x14ac:dyDescent="0.2">
      <c r="J68" s="3"/>
      <c r="K68" s="3"/>
    </row>
    <row r="69" spans="10:11" x14ac:dyDescent="0.2">
      <c r="J69" s="3"/>
      <c r="K69" s="3"/>
    </row>
    <row r="70" spans="10:11" x14ac:dyDescent="0.2">
      <c r="J70" s="3"/>
      <c r="K70" s="3"/>
    </row>
  </sheetData>
  <autoFilter ref="A1:O49" xr:uid="{B6B9D589-1F6E-463B-980F-1F0A1A0EB9A2}"/>
  <mergeCells count="1">
    <mergeCell ref="A55:O55"/>
  </mergeCells>
  <conditionalFormatting sqref="A2:O49">
    <cfRule type="expression" dxfId="5" priority="1">
      <formula>MOD(ROW(),2)=0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4CACC-A072-42F0-BC19-1876310A6B17}">
  <sheetPr>
    <tabColor theme="7" tint="0.39997558519241921"/>
  </sheetPr>
  <dimension ref="A1:DJ70"/>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3" width="11.42578125" style="11" bestFit="1" customWidth="1"/>
    <col min="4" max="4" width="11.42578125" style="11" hidden="1" customWidth="1"/>
    <col min="5" max="6" width="11.42578125" style="11" bestFit="1" customWidth="1"/>
    <col min="7" max="7" width="11.42578125" style="11" customWidth="1"/>
    <col min="8" max="8" width="11.42578125" style="11" bestFit="1" customWidth="1"/>
    <col min="9" max="9" width="11.42578125" style="2" bestFit="1" customWidth="1"/>
    <col min="10" max="10" width="12.5703125" style="2" customWidth="1"/>
    <col min="11" max="11" width="13.7109375" style="2" customWidth="1"/>
    <col min="12" max="12" width="11" style="2" customWidth="1"/>
    <col min="13" max="13" width="11.42578125" style="11" bestFit="1" customWidth="1"/>
    <col min="14" max="50" width="11.42578125" style="2" bestFit="1" customWidth="1"/>
    <col min="51" max="51" width="15.28515625" style="2" customWidth="1"/>
    <col min="52" max="57" width="11.42578125" style="2" bestFit="1" customWidth="1"/>
    <col min="58" max="58" width="15.28515625" style="2" customWidth="1"/>
    <col min="59" max="70" width="11.42578125" style="2" bestFit="1" customWidth="1"/>
    <col min="71" max="71" width="15.28515625" style="2" customWidth="1"/>
    <col min="72" max="79" width="11.42578125" style="2" bestFit="1" customWidth="1"/>
    <col min="80" max="80" width="15.28515625" style="2" customWidth="1"/>
    <col min="81" max="84" width="11.42578125" style="2" bestFit="1" customWidth="1"/>
    <col min="85" max="90" width="15.28515625" style="2" customWidth="1"/>
    <col min="91" max="92" width="11.42578125" style="2" bestFit="1" customWidth="1"/>
    <col min="93" max="96" width="15.28515625" style="2" customWidth="1"/>
    <col min="97" max="98" width="11.42578125" style="2" bestFit="1" customWidth="1"/>
    <col min="99" max="102" width="15.28515625" style="2" customWidth="1"/>
    <col min="103" max="103" width="11.42578125" style="2" bestFit="1" customWidth="1"/>
    <col min="104" max="104" width="15.28515625" style="2" customWidth="1"/>
    <col min="105" max="105" width="11.42578125" style="2" bestFit="1" customWidth="1"/>
    <col min="106" max="106" width="15.28515625" style="2" customWidth="1"/>
    <col min="107" max="107" width="11.42578125" style="2" bestFit="1" customWidth="1"/>
    <col min="108" max="109" width="15.28515625" style="2" customWidth="1"/>
    <col min="110" max="110" width="11.42578125" style="2" bestFit="1" customWidth="1"/>
    <col min="111" max="111" width="15.28515625" style="2" customWidth="1"/>
    <col min="112" max="16384" width="9.140625" style="2"/>
  </cols>
  <sheetData>
    <row r="1" spans="1:114" s="1" customFormat="1" ht="69" customHeight="1" x14ac:dyDescent="0.2">
      <c r="A1" s="61" t="s">
        <v>0</v>
      </c>
      <c r="B1" s="28" t="s">
        <v>1</v>
      </c>
      <c r="C1" s="62" t="s">
        <v>2</v>
      </c>
      <c r="D1" s="62" t="s">
        <v>160</v>
      </c>
      <c r="E1" s="62" t="s">
        <v>175</v>
      </c>
      <c r="F1" s="62" t="s">
        <v>174</v>
      </c>
      <c r="G1" s="63" t="s">
        <v>182</v>
      </c>
      <c r="H1" s="62" t="s">
        <v>176</v>
      </c>
      <c r="I1" s="28" t="s">
        <v>177</v>
      </c>
      <c r="J1" s="28" t="s">
        <v>178</v>
      </c>
      <c r="K1" s="28" t="s">
        <v>179</v>
      </c>
      <c r="L1" s="46" t="s">
        <v>181</v>
      </c>
      <c r="M1" s="64" t="s">
        <v>173</v>
      </c>
    </row>
    <row r="2" spans="1:114" x14ac:dyDescent="0.2">
      <c r="A2" s="30" t="s">
        <v>15</v>
      </c>
      <c r="B2" s="65" t="s">
        <v>16</v>
      </c>
      <c r="C2" s="66">
        <v>16310</v>
      </c>
      <c r="D2" s="66">
        <v>44</v>
      </c>
      <c r="E2" s="66">
        <v>22</v>
      </c>
      <c r="F2" s="66">
        <v>10478</v>
      </c>
      <c r="G2" s="66">
        <f t="shared" ref="G2:G49" si="0">F2/D2</f>
        <v>238.13636363636363</v>
      </c>
      <c r="H2" s="66">
        <v>19179</v>
      </c>
      <c r="I2" s="34" t="s">
        <v>17</v>
      </c>
      <c r="J2" s="34" t="s">
        <v>17</v>
      </c>
      <c r="K2" s="34" t="s">
        <v>17</v>
      </c>
      <c r="L2" s="67">
        <f t="shared" ref="L2:L49" si="1">H2/C2</f>
        <v>1.1759043531575721</v>
      </c>
      <c r="M2" s="68">
        <v>89255</v>
      </c>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4"/>
      <c r="AT2" s="4"/>
      <c r="AU2" s="4"/>
      <c r="AV2" s="3"/>
      <c r="AW2" s="5"/>
      <c r="AX2" s="5"/>
      <c r="AY2" s="5"/>
      <c r="AZ2" s="5"/>
      <c r="BA2" s="5"/>
      <c r="BB2" s="3"/>
      <c r="BC2" s="5"/>
      <c r="BD2" s="5"/>
      <c r="BE2" s="5"/>
      <c r="BF2" s="5"/>
      <c r="BG2" s="5"/>
      <c r="BH2" s="5"/>
      <c r="BI2" s="3"/>
      <c r="BJ2" s="5"/>
      <c r="BK2" s="5"/>
      <c r="BL2" s="5"/>
      <c r="BM2" s="5"/>
      <c r="BN2" s="5"/>
      <c r="BO2" s="5"/>
      <c r="BP2" s="5"/>
      <c r="BQ2" s="5"/>
      <c r="BR2" s="5"/>
      <c r="BS2" s="5"/>
      <c r="BT2" s="5"/>
      <c r="BU2" s="5"/>
      <c r="BV2" s="3"/>
      <c r="BW2" s="5"/>
      <c r="BX2" s="5"/>
      <c r="BY2" s="5"/>
      <c r="BZ2" s="5"/>
      <c r="CA2" s="5"/>
      <c r="CB2" s="5"/>
      <c r="CC2" s="5"/>
      <c r="CD2" s="5"/>
      <c r="CE2" s="3"/>
      <c r="CF2" s="5"/>
      <c r="CG2" s="5"/>
      <c r="CH2" s="5"/>
      <c r="CI2" s="5"/>
      <c r="CJ2" s="3"/>
      <c r="CK2" s="3"/>
      <c r="CL2" s="3"/>
      <c r="CM2" s="3"/>
      <c r="CN2" s="3"/>
      <c r="CO2" s="3"/>
      <c r="CP2" s="4"/>
      <c r="CQ2" s="4"/>
      <c r="CR2" s="3"/>
      <c r="CS2" s="3"/>
      <c r="CT2" s="3"/>
      <c r="CU2" s="3"/>
      <c r="CV2" s="4"/>
      <c r="CW2" s="4"/>
      <c r="CX2" s="3"/>
      <c r="CY2" s="3"/>
      <c r="CZ2" s="3"/>
      <c r="DA2" s="3"/>
      <c r="DB2" s="3"/>
      <c r="DC2" s="3"/>
      <c r="DD2" s="3"/>
      <c r="DE2" s="3"/>
      <c r="DF2" s="6"/>
      <c r="DG2" s="3"/>
      <c r="DH2" s="3"/>
      <c r="DI2" s="6"/>
      <c r="DJ2" s="3"/>
    </row>
    <row r="3" spans="1:114" x14ac:dyDescent="0.2">
      <c r="A3" s="30" t="s">
        <v>18</v>
      </c>
      <c r="B3" s="65" t="s">
        <v>19</v>
      </c>
      <c r="C3" s="66">
        <v>22954</v>
      </c>
      <c r="D3" s="66">
        <v>36</v>
      </c>
      <c r="E3" s="69">
        <v>28</v>
      </c>
      <c r="F3" s="69">
        <v>9404</v>
      </c>
      <c r="G3" s="66">
        <f t="shared" si="0"/>
        <v>261.22222222222223</v>
      </c>
      <c r="H3" s="69">
        <v>8734</v>
      </c>
      <c r="I3" s="34" t="s">
        <v>20</v>
      </c>
      <c r="J3" s="34" t="s">
        <v>20</v>
      </c>
      <c r="K3" s="34" t="s">
        <v>20</v>
      </c>
      <c r="L3" s="67">
        <f t="shared" si="1"/>
        <v>0.38050013069617494</v>
      </c>
      <c r="M3" s="70">
        <v>29542</v>
      </c>
      <c r="N3" s="4"/>
      <c r="O3" s="4"/>
      <c r="P3" s="4"/>
      <c r="Q3" s="3"/>
      <c r="R3" s="3"/>
      <c r="S3" s="3"/>
      <c r="T3" s="3"/>
      <c r="U3" s="3"/>
      <c r="V3" s="3"/>
      <c r="W3" s="3"/>
      <c r="X3" s="3"/>
      <c r="Y3" s="3"/>
      <c r="Z3" s="3"/>
      <c r="AA3" s="3"/>
      <c r="AB3" s="3"/>
      <c r="AC3" s="3"/>
      <c r="AD3" s="3"/>
      <c r="AE3" s="3"/>
      <c r="AF3" s="3"/>
      <c r="AG3" s="3"/>
      <c r="AH3" s="3"/>
      <c r="AI3" s="3"/>
      <c r="AJ3" s="3"/>
      <c r="AK3" s="3"/>
      <c r="AL3" s="3"/>
      <c r="AM3" s="3"/>
      <c r="AN3" s="3"/>
      <c r="AO3" s="3"/>
      <c r="AP3" s="3"/>
      <c r="AQ3" s="3"/>
      <c r="AR3" s="3"/>
      <c r="AS3" s="4"/>
      <c r="AT3" s="4"/>
      <c r="AU3" s="4"/>
      <c r="AV3" s="4"/>
      <c r="AW3" s="5"/>
      <c r="AX3" s="5"/>
      <c r="AY3" s="5"/>
      <c r="AZ3" s="5"/>
      <c r="BA3" s="5"/>
      <c r="BB3" s="3"/>
      <c r="BC3" s="5"/>
      <c r="BD3" s="5"/>
      <c r="BE3" s="5"/>
      <c r="BF3" s="5"/>
      <c r="BG3" s="5"/>
      <c r="BH3" s="5"/>
      <c r="BI3" s="3"/>
      <c r="BJ3" s="5"/>
      <c r="BK3" s="5"/>
      <c r="BL3" s="5"/>
      <c r="BM3" s="5"/>
      <c r="BN3" s="5"/>
      <c r="BO3" s="5"/>
      <c r="BP3" s="5"/>
      <c r="BQ3" s="5"/>
      <c r="BR3" s="5"/>
      <c r="BS3" s="5"/>
      <c r="BT3" s="5"/>
      <c r="BU3" s="5"/>
      <c r="BV3" s="3"/>
      <c r="BW3" s="5"/>
      <c r="BX3" s="5"/>
      <c r="BY3" s="5"/>
      <c r="BZ3" s="5"/>
      <c r="CA3" s="5"/>
      <c r="CB3" s="5"/>
      <c r="CC3" s="5"/>
      <c r="CD3" s="5"/>
      <c r="CE3" s="3"/>
      <c r="CF3" s="5"/>
      <c r="CG3" s="5"/>
      <c r="CH3" s="5"/>
      <c r="CI3" s="5"/>
      <c r="CJ3" s="3"/>
      <c r="CK3" s="3"/>
      <c r="CL3" s="3"/>
      <c r="CM3" s="3"/>
      <c r="CN3" s="3"/>
      <c r="CO3" s="3"/>
      <c r="CP3" s="4"/>
      <c r="CQ3" s="4"/>
      <c r="CR3" s="3"/>
      <c r="CS3" s="3"/>
      <c r="CT3" s="3"/>
      <c r="CU3" s="3"/>
      <c r="CV3" s="4"/>
      <c r="CW3" s="4"/>
      <c r="CX3" s="3"/>
      <c r="CY3" s="3"/>
      <c r="CZ3" s="3"/>
      <c r="DA3" s="3"/>
      <c r="DB3" s="3"/>
      <c r="DC3" s="3"/>
      <c r="DD3" s="3"/>
      <c r="DE3" s="3"/>
      <c r="DF3" s="6"/>
      <c r="DG3" s="3"/>
      <c r="DH3" s="3"/>
      <c r="DI3" s="6"/>
      <c r="DJ3" s="3"/>
    </row>
    <row r="4" spans="1:114" x14ac:dyDescent="0.2">
      <c r="A4" s="30" t="s">
        <v>21</v>
      </c>
      <c r="B4" s="65" t="s">
        <v>22</v>
      </c>
      <c r="C4" s="66">
        <v>14055</v>
      </c>
      <c r="D4" s="66">
        <v>36</v>
      </c>
      <c r="E4" s="69">
        <v>37</v>
      </c>
      <c r="F4" s="69">
        <v>6415</v>
      </c>
      <c r="G4" s="66">
        <f t="shared" si="0"/>
        <v>178.19444444444446</v>
      </c>
      <c r="H4" s="69">
        <v>9892</v>
      </c>
      <c r="I4" s="34" t="s">
        <v>17</v>
      </c>
      <c r="J4" s="34" t="s">
        <v>20</v>
      </c>
      <c r="K4" s="34" t="s">
        <v>20</v>
      </c>
      <c r="L4" s="67">
        <f t="shared" si="1"/>
        <v>0.70380647456421197</v>
      </c>
      <c r="M4" s="70">
        <v>50205</v>
      </c>
      <c r="N4" s="4"/>
      <c r="O4" s="4"/>
      <c r="P4" s="4"/>
      <c r="Q4" s="4"/>
      <c r="R4" s="4"/>
      <c r="S4" s="4"/>
      <c r="T4" s="4"/>
      <c r="U4" s="4"/>
      <c r="V4" s="4"/>
      <c r="W4" s="4"/>
      <c r="X4" s="4"/>
      <c r="Y4" s="4"/>
      <c r="Z4" s="4"/>
      <c r="AA4" s="4"/>
      <c r="AB4" s="4"/>
      <c r="AC4" s="4"/>
      <c r="AD4" s="4"/>
      <c r="AE4" s="4"/>
      <c r="AF4" s="4"/>
      <c r="AG4" s="4"/>
      <c r="AH4" s="4"/>
      <c r="AI4" s="4"/>
      <c r="AJ4" s="4"/>
      <c r="AK4" s="3"/>
      <c r="AL4" s="3"/>
      <c r="AM4" s="3"/>
      <c r="AN4" s="3"/>
      <c r="AO4" s="3"/>
      <c r="AP4" s="3"/>
      <c r="AQ4" s="3"/>
      <c r="AR4" s="3"/>
      <c r="AS4" s="4"/>
      <c r="AT4" s="4"/>
      <c r="AU4" s="4"/>
      <c r="AV4" s="4"/>
      <c r="AW4" s="5"/>
      <c r="AX4" s="5"/>
      <c r="AY4" s="5"/>
      <c r="AZ4" s="5"/>
      <c r="BA4" s="5"/>
      <c r="BB4" s="3"/>
      <c r="BC4" s="5"/>
      <c r="BD4" s="5"/>
      <c r="BE4" s="5"/>
      <c r="BF4" s="5"/>
      <c r="BG4" s="5"/>
      <c r="BH4" s="5"/>
      <c r="BI4" s="3"/>
      <c r="BJ4" s="5"/>
      <c r="BK4" s="5"/>
      <c r="BL4" s="5"/>
      <c r="BM4" s="5"/>
      <c r="BN4" s="5"/>
      <c r="BO4" s="5"/>
      <c r="BP4" s="5"/>
      <c r="BQ4" s="5"/>
      <c r="BR4" s="5"/>
      <c r="BS4" s="5"/>
      <c r="BT4" s="5"/>
      <c r="BU4" s="5"/>
      <c r="BV4" s="3"/>
      <c r="BW4" s="5"/>
      <c r="BX4" s="5"/>
      <c r="BY4" s="5"/>
      <c r="BZ4" s="5"/>
      <c r="CA4" s="5"/>
      <c r="CB4" s="5"/>
      <c r="CC4" s="5"/>
      <c r="CD4" s="5"/>
      <c r="CE4" s="3"/>
      <c r="CF4" s="5"/>
      <c r="CG4" s="5"/>
      <c r="CH4" s="5"/>
      <c r="CI4" s="5"/>
      <c r="CJ4" s="3"/>
      <c r="CK4" s="3"/>
      <c r="CL4" s="3"/>
      <c r="CM4" s="3"/>
      <c r="CN4" s="3"/>
      <c r="CO4" s="3"/>
      <c r="CP4" s="4"/>
      <c r="CQ4" s="4"/>
      <c r="CR4" s="3"/>
      <c r="CS4" s="3"/>
      <c r="CT4" s="3"/>
      <c r="CU4" s="3"/>
      <c r="CV4" s="4"/>
      <c r="CW4" s="4"/>
      <c r="CX4" s="3"/>
      <c r="CY4" s="3"/>
      <c r="CZ4" s="3"/>
      <c r="DA4" s="3"/>
      <c r="DB4" s="5"/>
      <c r="DC4" s="3"/>
      <c r="DD4" s="4"/>
      <c r="DE4" s="3"/>
      <c r="DF4" s="6"/>
      <c r="DG4" s="3"/>
      <c r="DH4" s="3"/>
      <c r="DI4" s="6"/>
      <c r="DJ4" s="3"/>
    </row>
    <row r="5" spans="1:114" x14ac:dyDescent="0.2">
      <c r="A5" s="30" t="s">
        <v>23</v>
      </c>
      <c r="B5" s="65" t="s">
        <v>22</v>
      </c>
      <c r="C5" s="66">
        <v>1900</v>
      </c>
      <c r="D5" s="66">
        <v>37</v>
      </c>
      <c r="E5" s="69">
        <v>3</v>
      </c>
      <c r="F5" s="69">
        <v>132</v>
      </c>
      <c r="G5" s="66">
        <f t="shared" si="0"/>
        <v>3.5675675675675675</v>
      </c>
      <c r="H5" s="69">
        <v>2693</v>
      </c>
      <c r="I5" s="34" t="s">
        <v>17</v>
      </c>
      <c r="J5" s="34" t="s">
        <v>20</v>
      </c>
      <c r="K5" s="34" t="s">
        <v>20</v>
      </c>
      <c r="L5" s="67">
        <f t="shared" si="1"/>
        <v>1.4173684210526316</v>
      </c>
      <c r="M5" s="70">
        <v>2700</v>
      </c>
      <c r="N5" s="4"/>
      <c r="O5" s="4"/>
      <c r="P5" s="4"/>
      <c r="Q5" s="4"/>
      <c r="R5" s="4"/>
      <c r="S5" s="4"/>
      <c r="T5" s="4"/>
      <c r="U5" s="4"/>
      <c r="V5" s="4"/>
      <c r="W5" s="4"/>
      <c r="X5" s="4"/>
      <c r="Y5" s="4"/>
      <c r="Z5" s="4"/>
      <c r="AA5" s="3"/>
      <c r="AB5" s="3"/>
      <c r="AC5" s="3"/>
      <c r="AD5" s="3"/>
      <c r="AE5" s="3"/>
      <c r="AF5" s="3"/>
      <c r="AG5" s="3"/>
      <c r="AH5" s="3"/>
      <c r="AI5" s="3"/>
      <c r="AJ5" s="3"/>
      <c r="AK5" s="3"/>
      <c r="AL5" s="3"/>
      <c r="AM5" s="3"/>
      <c r="AN5" s="3"/>
      <c r="AO5" s="3"/>
      <c r="AP5" s="3"/>
      <c r="AQ5" s="3"/>
      <c r="AR5" s="3"/>
      <c r="AS5" s="4"/>
      <c r="AT5" s="4"/>
      <c r="AU5" s="4"/>
      <c r="AV5" s="3"/>
      <c r="AW5" s="5"/>
      <c r="AX5" s="5"/>
      <c r="AY5" s="5"/>
      <c r="AZ5" s="5"/>
      <c r="BA5" s="5"/>
      <c r="BB5" s="3"/>
      <c r="BC5" s="5"/>
      <c r="BD5" s="5"/>
      <c r="BE5" s="5"/>
      <c r="BF5" s="5"/>
      <c r="BG5" s="5"/>
      <c r="BH5" s="5"/>
      <c r="BI5" s="3"/>
      <c r="BJ5" s="5"/>
      <c r="BK5" s="5"/>
      <c r="BL5" s="5"/>
      <c r="BM5" s="5"/>
      <c r="BN5" s="5"/>
      <c r="BO5" s="5"/>
      <c r="BP5" s="5"/>
      <c r="BQ5" s="5"/>
      <c r="BR5" s="5"/>
      <c r="BS5" s="5"/>
      <c r="BT5" s="5"/>
      <c r="BU5" s="5"/>
      <c r="BV5" s="3"/>
      <c r="BW5" s="5"/>
      <c r="BX5" s="5"/>
      <c r="BY5" s="5"/>
      <c r="BZ5" s="5"/>
      <c r="CA5" s="5"/>
      <c r="CB5" s="5"/>
      <c r="CC5" s="5"/>
      <c r="CD5" s="5"/>
      <c r="CE5" s="3"/>
      <c r="CF5" s="5"/>
      <c r="CG5" s="5"/>
      <c r="CH5" s="5"/>
      <c r="CI5" s="5"/>
      <c r="CJ5" s="3"/>
      <c r="CK5" s="3"/>
      <c r="CL5" s="3"/>
      <c r="CM5" s="3"/>
      <c r="CN5" s="3"/>
      <c r="CO5" s="3"/>
      <c r="CP5" s="4"/>
      <c r="CQ5" s="4"/>
      <c r="CR5" s="3"/>
      <c r="CS5" s="3"/>
      <c r="CT5" s="3"/>
      <c r="CU5" s="3"/>
      <c r="CV5" s="4"/>
      <c r="CW5" s="4"/>
      <c r="CX5" s="3"/>
      <c r="CY5" s="3"/>
      <c r="CZ5" s="3"/>
      <c r="DA5" s="3"/>
      <c r="DB5" s="5"/>
      <c r="DC5" s="3"/>
      <c r="DD5" s="3"/>
      <c r="DE5" s="3"/>
      <c r="DF5" s="6"/>
      <c r="DG5" s="3"/>
      <c r="DH5" s="3"/>
      <c r="DI5" s="6"/>
      <c r="DJ5" s="3"/>
    </row>
    <row r="6" spans="1:114" x14ac:dyDescent="0.2">
      <c r="A6" s="30" t="s">
        <v>24</v>
      </c>
      <c r="B6" s="65" t="s">
        <v>25</v>
      </c>
      <c r="C6" s="66">
        <v>19376</v>
      </c>
      <c r="D6" s="66">
        <v>37</v>
      </c>
      <c r="E6" s="66">
        <v>23</v>
      </c>
      <c r="F6" s="66">
        <v>8527</v>
      </c>
      <c r="G6" s="66">
        <f t="shared" si="0"/>
        <v>230.45945945945945</v>
      </c>
      <c r="H6" s="66">
        <v>5341</v>
      </c>
      <c r="I6" s="34" t="s">
        <v>17</v>
      </c>
      <c r="J6" s="34" t="s">
        <v>20</v>
      </c>
      <c r="K6" s="34" t="s">
        <v>20</v>
      </c>
      <c r="L6" s="67">
        <f t="shared" si="1"/>
        <v>0.27565028901734107</v>
      </c>
      <c r="M6" s="68" t="s">
        <v>180</v>
      </c>
      <c r="N6" s="4"/>
      <c r="O6" s="4"/>
      <c r="P6" s="4"/>
      <c r="Q6" s="4"/>
      <c r="R6" s="4"/>
      <c r="S6" s="4"/>
      <c r="T6" s="4"/>
      <c r="U6" s="4"/>
      <c r="V6" s="4"/>
      <c r="W6" s="4"/>
      <c r="X6" s="4"/>
      <c r="Y6" s="4"/>
      <c r="Z6" s="4"/>
      <c r="AA6" s="3"/>
      <c r="AB6" s="3"/>
      <c r="AC6" s="3"/>
      <c r="AD6" s="3"/>
      <c r="AE6" s="3"/>
      <c r="AF6" s="3"/>
      <c r="AG6" s="3"/>
      <c r="AH6" s="3"/>
      <c r="AI6" s="3"/>
      <c r="AJ6" s="3"/>
      <c r="AK6" s="3"/>
      <c r="AL6" s="3"/>
      <c r="AM6" s="3"/>
      <c r="AN6" s="3"/>
      <c r="AO6" s="3"/>
      <c r="AP6" s="3"/>
      <c r="AQ6" s="3"/>
      <c r="AR6" s="3"/>
      <c r="AS6" s="4"/>
      <c r="AT6" s="4"/>
      <c r="AU6" s="4"/>
      <c r="AV6" s="3"/>
      <c r="AW6" s="5"/>
      <c r="AX6" s="5"/>
      <c r="AY6" s="5"/>
      <c r="AZ6" s="5"/>
      <c r="BA6" s="5"/>
      <c r="BB6" s="3"/>
      <c r="BC6" s="5"/>
      <c r="BD6" s="5"/>
      <c r="BE6" s="5"/>
      <c r="BF6" s="5"/>
      <c r="BG6" s="5"/>
      <c r="BH6" s="5"/>
      <c r="BI6" s="3"/>
      <c r="BJ6" s="5"/>
      <c r="BK6" s="5"/>
      <c r="BL6" s="5"/>
      <c r="BM6" s="5"/>
      <c r="BN6" s="5"/>
      <c r="BO6" s="5"/>
      <c r="BP6" s="5"/>
      <c r="BQ6" s="5"/>
      <c r="BR6" s="5"/>
      <c r="BS6" s="5"/>
      <c r="BT6" s="5"/>
      <c r="BU6" s="5"/>
      <c r="BV6" s="3"/>
      <c r="BW6" s="5"/>
      <c r="BX6" s="5"/>
      <c r="BY6" s="5"/>
      <c r="BZ6" s="5"/>
      <c r="CA6" s="5"/>
      <c r="CB6" s="5"/>
      <c r="CC6" s="5"/>
      <c r="CD6" s="5"/>
      <c r="CE6" s="3"/>
      <c r="CF6" s="5"/>
      <c r="CG6" s="5"/>
      <c r="CH6" s="5"/>
      <c r="CI6" s="5"/>
      <c r="CJ6" s="3"/>
      <c r="CK6" s="3"/>
      <c r="CL6" s="3"/>
      <c r="CM6" s="3"/>
      <c r="CN6" s="3"/>
      <c r="CO6" s="3"/>
      <c r="CP6" s="4"/>
      <c r="CQ6" s="4"/>
      <c r="CR6" s="3"/>
      <c r="CS6" s="3"/>
      <c r="CT6" s="3"/>
      <c r="CU6" s="3"/>
      <c r="CV6" s="4"/>
      <c r="CW6" s="4"/>
      <c r="CX6" s="3"/>
      <c r="CY6" s="3"/>
      <c r="CZ6" s="3"/>
      <c r="DA6" s="3"/>
      <c r="DB6" s="3"/>
      <c r="DC6" s="3"/>
      <c r="DD6" s="3"/>
      <c r="DE6" s="3"/>
      <c r="DF6" s="6"/>
      <c r="DG6" s="3"/>
      <c r="DH6" s="3"/>
      <c r="DI6" s="6"/>
      <c r="DJ6" s="3"/>
    </row>
    <row r="7" spans="1:114" x14ac:dyDescent="0.2">
      <c r="A7" s="30" t="s">
        <v>26</v>
      </c>
      <c r="B7" s="65" t="s">
        <v>27</v>
      </c>
      <c r="C7" s="66">
        <v>7827</v>
      </c>
      <c r="D7" s="66">
        <v>37</v>
      </c>
      <c r="E7" s="69">
        <v>13</v>
      </c>
      <c r="F7" s="69">
        <v>4320</v>
      </c>
      <c r="G7" s="66">
        <f t="shared" si="0"/>
        <v>116.75675675675676</v>
      </c>
      <c r="H7" s="69">
        <v>4142</v>
      </c>
      <c r="I7" s="34" t="s">
        <v>17</v>
      </c>
      <c r="J7" s="34" t="s">
        <v>17</v>
      </c>
      <c r="K7" s="34" t="s">
        <v>17</v>
      </c>
      <c r="L7" s="67">
        <f t="shared" si="1"/>
        <v>0.52919381627698991</v>
      </c>
      <c r="M7" s="70">
        <v>26326</v>
      </c>
      <c r="N7" s="4"/>
      <c r="O7" s="4"/>
      <c r="P7" s="4"/>
      <c r="Q7" s="3"/>
      <c r="R7" s="4"/>
      <c r="S7" s="4"/>
      <c r="T7" s="4"/>
      <c r="U7" s="4"/>
      <c r="V7" s="4"/>
      <c r="W7" s="4"/>
      <c r="X7" s="4"/>
      <c r="Y7" s="4"/>
      <c r="Z7" s="4"/>
      <c r="AA7" s="3"/>
      <c r="AB7" s="4"/>
      <c r="AC7" s="4"/>
      <c r="AD7" s="4"/>
      <c r="AE7" s="4"/>
      <c r="AF7" s="4"/>
      <c r="AG7" s="4"/>
      <c r="AH7" s="4"/>
      <c r="AI7" s="4"/>
      <c r="AJ7" s="4"/>
      <c r="AK7" s="3"/>
      <c r="AL7" s="3"/>
      <c r="AM7" s="3"/>
      <c r="AN7" s="3"/>
      <c r="AO7" s="3"/>
      <c r="AP7" s="3"/>
      <c r="AQ7" s="3"/>
      <c r="AR7" s="3"/>
      <c r="AS7" s="4"/>
      <c r="AT7" s="4"/>
      <c r="AU7" s="4"/>
      <c r="AV7" s="4"/>
      <c r="AW7" s="5"/>
      <c r="AX7" s="5"/>
      <c r="AY7" s="5"/>
      <c r="AZ7" s="5"/>
      <c r="BA7" s="5"/>
      <c r="BB7" s="3"/>
      <c r="BC7" s="5"/>
      <c r="BD7" s="5"/>
      <c r="BE7" s="5"/>
      <c r="BF7" s="5"/>
      <c r="BG7" s="5"/>
      <c r="BH7" s="5"/>
      <c r="BI7" s="3"/>
      <c r="BJ7" s="5"/>
      <c r="BK7" s="5"/>
      <c r="BL7" s="5"/>
      <c r="BM7" s="5"/>
      <c r="BN7" s="5"/>
      <c r="BO7" s="5"/>
      <c r="BP7" s="5"/>
      <c r="BQ7" s="5"/>
      <c r="BR7" s="5"/>
      <c r="BS7" s="5"/>
      <c r="BT7" s="5"/>
      <c r="BU7" s="5"/>
      <c r="BV7" s="3"/>
      <c r="BW7" s="5"/>
      <c r="BX7" s="5"/>
      <c r="BY7" s="5"/>
      <c r="BZ7" s="5"/>
      <c r="CA7" s="5"/>
      <c r="CB7" s="5"/>
      <c r="CC7" s="5"/>
      <c r="CD7" s="5"/>
      <c r="CE7" s="3"/>
      <c r="CF7" s="5"/>
      <c r="CG7" s="5"/>
      <c r="CH7" s="5"/>
      <c r="CI7" s="5"/>
      <c r="CJ7" s="3"/>
      <c r="CK7" s="3"/>
      <c r="CL7" s="3"/>
      <c r="CM7" s="3"/>
      <c r="CN7" s="3"/>
      <c r="CO7" s="3"/>
      <c r="CP7" s="4"/>
      <c r="CQ7" s="4"/>
      <c r="CR7" s="3"/>
      <c r="CS7" s="3"/>
      <c r="CT7" s="3"/>
      <c r="CU7" s="3"/>
      <c r="CV7" s="4"/>
      <c r="CW7" s="4"/>
      <c r="CX7" s="3"/>
      <c r="CY7" s="3"/>
      <c r="CZ7" s="3"/>
      <c r="DA7" s="3"/>
      <c r="DB7" s="5"/>
      <c r="DC7" s="3"/>
      <c r="DD7" s="3"/>
      <c r="DE7" s="3"/>
      <c r="DF7" s="6"/>
      <c r="DG7" s="3"/>
      <c r="DH7" s="3"/>
      <c r="DI7" s="6"/>
      <c r="DJ7" s="3"/>
    </row>
    <row r="8" spans="1:114" x14ac:dyDescent="0.2">
      <c r="A8" s="30" t="s">
        <v>28</v>
      </c>
      <c r="B8" s="65" t="s">
        <v>29</v>
      </c>
      <c r="C8" s="66">
        <v>35014</v>
      </c>
      <c r="D8" s="66">
        <v>39</v>
      </c>
      <c r="E8" s="66">
        <v>19</v>
      </c>
      <c r="F8" s="66">
        <v>6606</v>
      </c>
      <c r="G8" s="66">
        <f t="shared" si="0"/>
        <v>169.38461538461539</v>
      </c>
      <c r="H8" s="66">
        <v>7447</v>
      </c>
      <c r="I8" s="34" t="s">
        <v>17</v>
      </c>
      <c r="J8" s="34" t="s">
        <v>20</v>
      </c>
      <c r="K8" s="34" t="s">
        <v>17</v>
      </c>
      <c r="L8" s="67">
        <f t="shared" si="1"/>
        <v>0.21268635402981664</v>
      </c>
      <c r="M8" s="71">
        <v>28081</v>
      </c>
      <c r="N8" s="4"/>
      <c r="O8" s="4"/>
      <c r="P8" s="4"/>
      <c r="Q8" s="4"/>
      <c r="R8" s="4"/>
      <c r="S8" s="4"/>
      <c r="T8" s="4"/>
      <c r="U8" s="4"/>
      <c r="V8" s="4"/>
      <c r="W8" s="4"/>
      <c r="X8" s="4"/>
      <c r="Y8" s="4"/>
      <c r="Z8" s="4"/>
      <c r="AA8" s="4"/>
      <c r="AB8" s="4"/>
      <c r="AC8" s="4"/>
      <c r="AD8" s="4"/>
      <c r="AE8" s="4"/>
      <c r="AF8" s="4"/>
      <c r="AG8" s="4"/>
      <c r="AH8" s="4"/>
      <c r="AI8" s="4"/>
      <c r="AJ8" s="4"/>
      <c r="AK8" s="3"/>
      <c r="AL8" s="3"/>
      <c r="AM8" s="3"/>
      <c r="AN8" s="3"/>
      <c r="AO8" s="3"/>
      <c r="AP8" s="3"/>
      <c r="AQ8" s="3"/>
      <c r="AR8" s="3"/>
      <c r="AS8" s="4"/>
      <c r="AT8" s="4"/>
      <c r="AU8" s="4"/>
      <c r="AV8" s="4"/>
      <c r="AW8" s="5"/>
      <c r="AX8" s="5"/>
      <c r="AY8" s="5"/>
      <c r="AZ8" s="5"/>
      <c r="BA8" s="5"/>
      <c r="BB8" s="3"/>
      <c r="BC8" s="5"/>
      <c r="BD8" s="5"/>
      <c r="BE8" s="5"/>
      <c r="BF8" s="5"/>
      <c r="BG8" s="5"/>
      <c r="BH8" s="5"/>
      <c r="BI8" s="3"/>
      <c r="BJ8" s="5"/>
      <c r="BK8" s="5"/>
      <c r="BL8" s="5"/>
      <c r="BM8" s="5"/>
      <c r="BN8" s="5"/>
      <c r="BO8" s="5"/>
      <c r="BP8" s="5"/>
      <c r="BQ8" s="5"/>
      <c r="BR8" s="5"/>
      <c r="BS8" s="5"/>
      <c r="BT8" s="5"/>
      <c r="BU8" s="5"/>
      <c r="BV8" s="3"/>
      <c r="BW8" s="5"/>
      <c r="BX8" s="5"/>
      <c r="BY8" s="5"/>
      <c r="BZ8" s="5"/>
      <c r="CA8" s="5"/>
      <c r="CB8" s="5"/>
      <c r="CC8" s="5"/>
      <c r="CD8" s="5"/>
      <c r="CE8" s="3"/>
      <c r="CF8" s="5"/>
      <c r="CG8" s="5"/>
      <c r="CH8" s="5"/>
      <c r="CI8" s="5"/>
      <c r="CJ8" s="3"/>
      <c r="CK8" s="3"/>
      <c r="CL8" s="3"/>
      <c r="CM8" s="3"/>
      <c r="CN8" s="3"/>
      <c r="CO8" s="3"/>
      <c r="CP8" s="4"/>
      <c r="CQ8" s="4"/>
      <c r="CR8" s="3"/>
      <c r="CS8" s="3"/>
      <c r="CT8" s="3"/>
      <c r="CU8" s="3"/>
      <c r="CV8" s="4"/>
      <c r="CW8" s="4"/>
      <c r="CX8" s="3"/>
      <c r="CY8" s="3"/>
      <c r="CZ8" s="3"/>
      <c r="DA8" s="3"/>
      <c r="DB8" s="3"/>
      <c r="DC8" s="3"/>
      <c r="DD8" s="3"/>
      <c r="DE8" s="3"/>
      <c r="DF8" s="6"/>
      <c r="DG8" s="3"/>
      <c r="DH8" s="3"/>
      <c r="DI8" s="6"/>
      <c r="DJ8" s="3"/>
    </row>
    <row r="9" spans="1:114" x14ac:dyDescent="0.2">
      <c r="A9" s="30" t="s">
        <v>30</v>
      </c>
      <c r="B9" s="65" t="s">
        <v>31</v>
      </c>
      <c r="C9" s="66">
        <v>80387</v>
      </c>
      <c r="D9" s="66">
        <v>39</v>
      </c>
      <c r="E9" s="72">
        <v>82</v>
      </c>
      <c r="F9" s="72">
        <v>43593</v>
      </c>
      <c r="G9" s="66">
        <f t="shared" si="0"/>
        <v>1117.7692307692307</v>
      </c>
      <c r="H9" s="72">
        <v>46116</v>
      </c>
      <c r="I9" s="34" t="s">
        <v>17</v>
      </c>
      <c r="J9" s="34" t="s">
        <v>17</v>
      </c>
      <c r="K9" s="34" t="s">
        <v>17</v>
      </c>
      <c r="L9" s="67">
        <f t="shared" si="1"/>
        <v>0.57367484792317169</v>
      </c>
      <c r="M9" s="68">
        <v>149000</v>
      </c>
      <c r="N9" s="4"/>
      <c r="O9" s="4"/>
      <c r="P9" s="4"/>
      <c r="Q9" s="4"/>
      <c r="R9" s="4"/>
      <c r="S9" s="4"/>
      <c r="T9" s="4"/>
      <c r="U9" s="4"/>
      <c r="V9" s="4"/>
      <c r="W9" s="4"/>
      <c r="X9" s="4"/>
      <c r="Y9" s="4"/>
      <c r="Z9" s="4"/>
      <c r="AA9" s="3"/>
      <c r="AB9" s="3"/>
      <c r="AC9" s="3"/>
      <c r="AD9" s="3"/>
      <c r="AE9" s="3"/>
      <c r="AF9" s="3"/>
      <c r="AG9" s="3"/>
      <c r="AH9" s="3"/>
      <c r="AI9" s="3"/>
      <c r="AJ9" s="3"/>
      <c r="AK9" s="4"/>
      <c r="AL9" s="4"/>
      <c r="AM9" s="4"/>
      <c r="AN9" s="4"/>
      <c r="AO9" s="4"/>
      <c r="AP9" s="4"/>
      <c r="AQ9" s="4"/>
      <c r="AR9" s="4"/>
      <c r="AS9" s="4"/>
      <c r="AT9" s="4"/>
      <c r="AU9" s="4"/>
      <c r="AV9" s="4"/>
      <c r="AW9" s="5"/>
      <c r="AX9" s="5"/>
      <c r="AY9" s="5"/>
      <c r="AZ9" s="5"/>
      <c r="BA9" s="5"/>
      <c r="BB9" s="3"/>
      <c r="BC9" s="5"/>
      <c r="BD9" s="5"/>
      <c r="BE9" s="5"/>
      <c r="BF9" s="5"/>
      <c r="BG9" s="5"/>
      <c r="BH9" s="5"/>
      <c r="BI9" s="3"/>
      <c r="BJ9" s="5"/>
      <c r="BK9" s="5"/>
      <c r="BL9" s="5"/>
      <c r="BM9" s="5"/>
      <c r="BN9" s="5"/>
      <c r="BO9" s="5"/>
      <c r="BP9" s="5"/>
      <c r="BQ9" s="5"/>
      <c r="BR9" s="5"/>
      <c r="BS9" s="5"/>
      <c r="BT9" s="5"/>
      <c r="BU9" s="5"/>
      <c r="BV9" s="3"/>
      <c r="BW9" s="5"/>
      <c r="BX9" s="5"/>
      <c r="BY9" s="5"/>
      <c r="BZ9" s="5"/>
      <c r="CA9" s="5"/>
      <c r="CB9" s="5"/>
      <c r="CC9" s="5"/>
      <c r="CD9" s="5"/>
      <c r="CE9" s="3"/>
      <c r="CF9" s="5"/>
      <c r="CG9" s="5"/>
      <c r="CH9" s="5"/>
      <c r="CI9" s="5"/>
      <c r="CJ9" s="3"/>
      <c r="CK9" s="3"/>
      <c r="CL9" s="3"/>
      <c r="CM9" s="3"/>
      <c r="CN9" s="3"/>
      <c r="CO9" s="3"/>
      <c r="CP9" s="4"/>
      <c r="CQ9" s="4"/>
      <c r="CR9" s="3"/>
      <c r="CS9" s="3"/>
      <c r="CT9" s="3"/>
      <c r="CU9" s="3"/>
      <c r="CV9" s="4"/>
      <c r="CW9" s="4"/>
      <c r="CX9" s="3"/>
      <c r="CY9" s="3"/>
      <c r="CZ9" s="3"/>
      <c r="DA9" s="3"/>
      <c r="DB9" s="5"/>
      <c r="DC9" s="3"/>
      <c r="DD9" s="4"/>
      <c r="DE9" s="3"/>
      <c r="DF9" s="6"/>
      <c r="DG9" s="3"/>
      <c r="DH9" s="3"/>
      <c r="DI9" s="6"/>
      <c r="DJ9" s="3"/>
    </row>
    <row r="10" spans="1:114" x14ac:dyDescent="0.2">
      <c r="A10" s="30" t="s">
        <v>32</v>
      </c>
      <c r="B10" s="65" t="s">
        <v>33</v>
      </c>
      <c r="C10" s="66">
        <v>33506</v>
      </c>
      <c r="D10" s="66">
        <v>41</v>
      </c>
      <c r="E10" s="69">
        <v>27</v>
      </c>
      <c r="F10" s="69">
        <v>14056</v>
      </c>
      <c r="G10" s="66">
        <f t="shared" si="0"/>
        <v>342.82926829268291</v>
      </c>
      <c r="H10" s="69">
        <v>19051</v>
      </c>
      <c r="I10" s="34" t="s">
        <v>17</v>
      </c>
      <c r="J10" s="34" t="s">
        <v>20</v>
      </c>
      <c r="K10" s="34" t="s">
        <v>20</v>
      </c>
      <c r="L10" s="67">
        <f t="shared" si="1"/>
        <v>0.56858473109293861</v>
      </c>
      <c r="M10" s="70">
        <v>153274</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5"/>
      <c r="AX10" s="5"/>
      <c r="AY10" s="5"/>
      <c r="AZ10" s="5"/>
      <c r="BA10" s="5"/>
      <c r="BB10" s="3"/>
      <c r="BC10" s="5"/>
      <c r="BD10" s="5"/>
      <c r="BE10" s="5"/>
      <c r="BF10" s="5"/>
      <c r="BG10" s="5"/>
      <c r="BH10" s="5"/>
      <c r="BI10" s="3"/>
      <c r="BJ10" s="5"/>
      <c r="BK10" s="5"/>
      <c r="BL10" s="5"/>
      <c r="BM10" s="5"/>
      <c r="BN10" s="5"/>
      <c r="BO10" s="5"/>
      <c r="BP10" s="5"/>
      <c r="BQ10" s="5"/>
      <c r="BR10" s="5"/>
      <c r="BS10" s="5"/>
      <c r="BT10" s="5"/>
      <c r="BU10" s="5"/>
      <c r="BV10" s="3"/>
      <c r="BW10" s="5"/>
      <c r="BX10" s="5"/>
      <c r="BY10" s="5"/>
      <c r="BZ10" s="5"/>
      <c r="CA10" s="5"/>
      <c r="CB10" s="5"/>
      <c r="CC10" s="5"/>
      <c r="CD10" s="5"/>
      <c r="CE10" s="3"/>
      <c r="CF10" s="5"/>
      <c r="CG10" s="5"/>
      <c r="CH10" s="5"/>
      <c r="CI10" s="5"/>
      <c r="CJ10" s="3"/>
      <c r="CK10" s="3"/>
      <c r="CL10" s="3"/>
      <c r="CM10" s="3"/>
      <c r="CN10" s="3"/>
      <c r="CO10" s="3"/>
      <c r="CP10" s="4"/>
      <c r="CQ10" s="4"/>
      <c r="CR10" s="3"/>
      <c r="CS10" s="3"/>
      <c r="CT10" s="3"/>
      <c r="CU10" s="3"/>
      <c r="CV10" s="4"/>
      <c r="CW10" s="4"/>
      <c r="CX10" s="3"/>
      <c r="CY10" s="3"/>
      <c r="CZ10" s="3"/>
      <c r="DA10" s="3"/>
      <c r="DB10" s="3"/>
      <c r="DC10" s="3"/>
      <c r="DD10" s="4"/>
      <c r="DE10" s="3"/>
      <c r="DF10" s="6"/>
      <c r="DG10" s="3"/>
      <c r="DH10" s="3"/>
      <c r="DI10" s="6"/>
      <c r="DJ10" s="3"/>
    </row>
    <row r="11" spans="1:114" x14ac:dyDescent="0.2">
      <c r="A11" s="30" t="s">
        <v>34</v>
      </c>
      <c r="B11" s="65" t="s">
        <v>35</v>
      </c>
      <c r="C11" s="66">
        <v>13146</v>
      </c>
      <c r="D11" s="66">
        <v>37</v>
      </c>
      <c r="E11" s="69">
        <v>17</v>
      </c>
      <c r="F11" s="69">
        <v>19980</v>
      </c>
      <c r="G11" s="66">
        <f t="shared" si="0"/>
        <v>540</v>
      </c>
      <c r="H11" s="69">
        <v>6064</v>
      </c>
      <c r="I11" s="34" t="s">
        <v>17</v>
      </c>
      <c r="J11" s="34" t="s">
        <v>20</v>
      </c>
      <c r="K11" s="34" t="s">
        <v>20</v>
      </c>
      <c r="L11" s="67">
        <f t="shared" si="1"/>
        <v>0.46128099802221206</v>
      </c>
      <c r="M11" s="70">
        <v>42795</v>
      </c>
      <c r="N11" s="4"/>
      <c r="O11" s="4"/>
      <c r="P11" s="4"/>
      <c r="Q11" s="4"/>
      <c r="R11" s="4"/>
      <c r="S11" s="4"/>
      <c r="T11" s="4"/>
      <c r="U11" s="4"/>
      <c r="V11" s="4"/>
      <c r="W11" s="4"/>
      <c r="X11" s="4"/>
      <c r="Y11" s="4"/>
      <c r="Z11" s="4"/>
      <c r="AA11" s="4"/>
      <c r="AB11" s="4"/>
      <c r="AC11" s="4"/>
      <c r="AD11" s="4"/>
      <c r="AE11" s="4"/>
      <c r="AF11" s="4"/>
      <c r="AG11" s="4"/>
      <c r="AH11" s="4"/>
      <c r="AI11" s="4"/>
      <c r="AJ11" s="4"/>
      <c r="AK11" s="3"/>
      <c r="AL11" s="3"/>
      <c r="AM11" s="3"/>
      <c r="AN11" s="3"/>
      <c r="AO11" s="3"/>
      <c r="AP11" s="3"/>
      <c r="AQ11" s="3"/>
      <c r="AR11" s="3"/>
      <c r="AS11" s="4"/>
      <c r="AT11" s="4"/>
      <c r="AU11" s="4"/>
      <c r="AV11" s="4"/>
      <c r="AW11" s="5"/>
      <c r="AX11" s="5"/>
      <c r="AY11" s="5"/>
      <c r="AZ11" s="5"/>
      <c r="BA11" s="5"/>
      <c r="BB11" s="3"/>
      <c r="BC11" s="5"/>
      <c r="BD11" s="5"/>
      <c r="BE11" s="5"/>
      <c r="BF11" s="5"/>
      <c r="BG11" s="5"/>
      <c r="BH11" s="5"/>
      <c r="BI11" s="3"/>
      <c r="BJ11" s="5"/>
      <c r="BK11" s="5"/>
      <c r="BL11" s="5"/>
      <c r="BM11" s="5"/>
      <c r="BN11" s="5"/>
      <c r="BO11" s="5"/>
      <c r="BP11" s="5"/>
      <c r="BQ11" s="5"/>
      <c r="BR11" s="5"/>
      <c r="BS11" s="5"/>
      <c r="BT11" s="5"/>
      <c r="BU11" s="5"/>
      <c r="BV11" s="3"/>
      <c r="BW11" s="5"/>
      <c r="BX11" s="5"/>
      <c r="BY11" s="5"/>
      <c r="BZ11" s="5"/>
      <c r="CA11" s="5"/>
      <c r="CB11" s="5"/>
      <c r="CC11" s="5"/>
      <c r="CD11" s="5"/>
      <c r="CE11" s="3"/>
      <c r="CF11" s="5"/>
      <c r="CG11" s="5"/>
      <c r="CH11" s="5"/>
      <c r="CI11" s="5"/>
      <c r="CJ11" s="3"/>
      <c r="CK11" s="3"/>
      <c r="CL11" s="3"/>
      <c r="CM11" s="3"/>
      <c r="CN11" s="3"/>
      <c r="CO11" s="3"/>
      <c r="CP11" s="4"/>
      <c r="CQ11" s="4"/>
      <c r="CR11" s="3"/>
      <c r="CS11" s="3"/>
      <c r="CT11" s="3"/>
      <c r="CU11" s="3"/>
      <c r="CV11" s="4"/>
      <c r="CW11" s="4"/>
      <c r="CX11" s="3"/>
      <c r="CY11" s="3"/>
      <c r="CZ11" s="3"/>
      <c r="DA11" s="3"/>
      <c r="DB11" s="3"/>
      <c r="DC11" s="3"/>
      <c r="DD11" s="3"/>
      <c r="DE11" s="3"/>
      <c r="DF11" s="6"/>
      <c r="DG11" s="3"/>
      <c r="DH11" s="3"/>
      <c r="DI11" s="6"/>
      <c r="DJ11" s="3"/>
    </row>
    <row r="12" spans="1:114" x14ac:dyDescent="0.2">
      <c r="A12" s="30" t="s">
        <v>36</v>
      </c>
      <c r="B12" s="65" t="s">
        <v>37</v>
      </c>
      <c r="C12" s="66">
        <v>47037</v>
      </c>
      <c r="D12" s="66">
        <v>37</v>
      </c>
      <c r="E12" s="69">
        <v>45</v>
      </c>
      <c r="F12" s="69">
        <v>29358</v>
      </c>
      <c r="G12" s="66">
        <f t="shared" si="0"/>
        <v>793.45945945945948</v>
      </c>
      <c r="H12" s="69">
        <v>15143</v>
      </c>
      <c r="I12" s="34" t="s">
        <v>20</v>
      </c>
      <c r="J12" s="34" t="s">
        <v>20</v>
      </c>
      <c r="K12" s="34" t="s">
        <v>17</v>
      </c>
      <c r="L12" s="67">
        <f t="shared" si="1"/>
        <v>0.32193804877011717</v>
      </c>
      <c r="M12" s="70" t="s">
        <v>180</v>
      </c>
      <c r="N12" s="4"/>
      <c r="O12" s="4"/>
      <c r="P12" s="4"/>
      <c r="Q12" s="3"/>
      <c r="R12" s="3"/>
      <c r="S12" s="3"/>
      <c r="T12" s="3"/>
      <c r="U12" s="3"/>
      <c r="V12" s="3"/>
      <c r="W12" s="3"/>
      <c r="X12" s="3"/>
      <c r="Y12" s="3"/>
      <c r="Z12" s="3"/>
      <c r="AA12" s="3"/>
      <c r="AB12" s="3"/>
      <c r="AC12" s="3"/>
      <c r="AD12" s="3"/>
      <c r="AE12" s="3"/>
      <c r="AF12" s="3"/>
      <c r="AG12" s="3"/>
      <c r="AH12" s="3"/>
      <c r="AI12" s="3"/>
      <c r="AJ12" s="3"/>
      <c r="AK12" s="4"/>
      <c r="AL12" s="4"/>
      <c r="AM12" s="4"/>
      <c r="AN12" s="4"/>
      <c r="AO12" s="4"/>
      <c r="AP12" s="4"/>
      <c r="AQ12" s="4"/>
      <c r="AR12" s="4"/>
      <c r="AS12" s="4"/>
      <c r="AT12" s="4"/>
      <c r="AU12" s="4"/>
      <c r="AV12" s="4"/>
      <c r="AW12" s="5"/>
      <c r="AX12" s="5"/>
      <c r="AY12" s="5"/>
      <c r="AZ12" s="5"/>
      <c r="BA12" s="5"/>
      <c r="BB12" s="3"/>
      <c r="BC12" s="5"/>
      <c r="BD12" s="5"/>
      <c r="BE12" s="5"/>
      <c r="BF12" s="5"/>
      <c r="BG12" s="5"/>
      <c r="BH12" s="5"/>
      <c r="BI12" s="3"/>
      <c r="BJ12" s="5"/>
      <c r="BK12" s="5"/>
      <c r="BL12" s="5"/>
      <c r="BM12" s="5"/>
      <c r="BN12" s="5"/>
      <c r="BO12" s="5"/>
      <c r="BP12" s="5"/>
      <c r="BQ12" s="5"/>
      <c r="BR12" s="5"/>
      <c r="BS12" s="5"/>
      <c r="BT12" s="5"/>
      <c r="BU12" s="5"/>
      <c r="BV12" s="3"/>
      <c r="BW12" s="5"/>
      <c r="BX12" s="5"/>
      <c r="BY12" s="5"/>
      <c r="BZ12" s="5"/>
      <c r="CA12" s="5"/>
      <c r="CB12" s="5"/>
      <c r="CC12" s="5"/>
      <c r="CD12" s="5"/>
      <c r="CE12" s="3"/>
      <c r="CF12" s="5"/>
      <c r="CG12" s="5"/>
      <c r="CH12" s="5"/>
      <c r="CI12" s="5"/>
      <c r="CJ12" s="3"/>
      <c r="CK12" s="3"/>
      <c r="CL12" s="3"/>
      <c r="CM12" s="3"/>
      <c r="CN12" s="3"/>
      <c r="CO12" s="3"/>
      <c r="CP12" s="4"/>
      <c r="CQ12" s="4"/>
      <c r="CR12" s="3"/>
      <c r="CS12" s="3"/>
      <c r="CT12" s="3"/>
      <c r="CU12" s="3"/>
      <c r="CV12" s="4"/>
      <c r="CW12" s="4"/>
      <c r="CX12" s="3"/>
      <c r="CY12" s="3"/>
      <c r="CZ12" s="3"/>
      <c r="DA12" s="3"/>
      <c r="DB12" s="3"/>
      <c r="DC12" s="3"/>
      <c r="DD12" s="3"/>
      <c r="DE12" s="3"/>
      <c r="DF12" s="6"/>
      <c r="DG12" s="3"/>
      <c r="DH12" s="3"/>
      <c r="DI12" s="6"/>
      <c r="DJ12" s="3"/>
    </row>
    <row r="13" spans="1:114" x14ac:dyDescent="0.2">
      <c r="A13" s="30" t="s">
        <v>38</v>
      </c>
      <c r="B13" s="65" t="s">
        <v>39</v>
      </c>
      <c r="C13" s="66">
        <v>6425</v>
      </c>
      <c r="D13" s="66">
        <v>37</v>
      </c>
      <c r="E13" s="69">
        <v>6</v>
      </c>
      <c r="F13" s="69">
        <v>1148</v>
      </c>
      <c r="G13" s="66">
        <f t="shared" si="0"/>
        <v>31.027027027027028</v>
      </c>
      <c r="H13" s="69">
        <v>3650</v>
      </c>
      <c r="I13" s="34" t="s">
        <v>17</v>
      </c>
      <c r="J13" s="34" t="s">
        <v>20</v>
      </c>
      <c r="K13" s="34" t="s">
        <v>20</v>
      </c>
      <c r="L13" s="67">
        <f t="shared" si="1"/>
        <v>0.56809338521400776</v>
      </c>
      <c r="M13" s="70">
        <v>27763</v>
      </c>
      <c r="N13" s="4"/>
      <c r="O13" s="4"/>
      <c r="P13" s="4"/>
      <c r="Q13" s="4"/>
      <c r="R13" s="4"/>
      <c r="S13" s="4"/>
      <c r="T13" s="4"/>
      <c r="U13" s="4"/>
      <c r="V13" s="4"/>
      <c r="W13" s="4"/>
      <c r="X13" s="4"/>
      <c r="Y13" s="4"/>
      <c r="Z13" s="4"/>
      <c r="AA13" s="3"/>
      <c r="AB13" s="3"/>
      <c r="AC13" s="3"/>
      <c r="AD13" s="3"/>
      <c r="AE13" s="3"/>
      <c r="AF13" s="3"/>
      <c r="AG13" s="3"/>
      <c r="AH13" s="3"/>
      <c r="AI13" s="3"/>
      <c r="AJ13" s="3"/>
      <c r="AK13" s="4"/>
      <c r="AL13" s="4"/>
      <c r="AM13" s="4"/>
      <c r="AN13" s="4"/>
      <c r="AO13" s="4"/>
      <c r="AP13" s="4"/>
      <c r="AQ13" s="4"/>
      <c r="AR13" s="4"/>
      <c r="AS13" s="4"/>
      <c r="AT13" s="4"/>
      <c r="AU13" s="4"/>
      <c r="AV13" s="3"/>
      <c r="AW13" s="5"/>
      <c r="AX13" s="5"/>
      <c r="AY13" s="5"/>
      <c r="AZ13" s="5"/>
      <c r="BA13" s="5"/>
      <c r="BB13" s="3"/>
      <c r="BC13" s="5"/>
      <c r="BD13" s="5"/>
      <c r="BE13" s="5"/>
      <c r="BF13" s="5"/>
      <c r="BG13" s="5"/>
      <c r="BH13" s="5"/>
      <c r="BI13" s="3"/>
      <c r="BJ13" s="5"/>
      <c r="BK13" s="5"/>
      <c r="BL13" s="5"/>
      <c r="BM13" s="5"/>
      <c r="BN13" s="5"/>
      <c r="BO13" s="5"/>
      <c r="BP13" s="5"/>
      <c r="BQ13" s="5"/>
      <c r="BR13" s="5"/>
      <c r="BS13" s="5"/>
      <c r="BT13" s="5"/>
      <c r="BU13" s="5"/>
      <c r="BV13" s="3"/>
      <c r="BW13" s="5"/>
      <c r="BX13" s="5"/>
      <c r="BY13" s="5"/>
      <c r="BZ13" s="5"/>
      <c r="CA13" s="5"/>
      <c r="CB13" s="5"/>
      <c r="CC13" s="5"/>
      <c r="CD13" s="5"/>
      <c r="CE13" s="3"/>
      <c r="CF13" s="5"/>
      <c r="CG13" s="5"/>
      <c r="CH13" s="5"/>
      <c r="CI13" s="5"/>
      <c r="CJ13" s="3"/>
      <c r="CK13" s="3"/>
      <c r="CL13" s="3"/>
      <c r="CM13" s="3"/>
      <c r="CN13" s="3"/>
      <c r="CO13" s="3"/>
      <c r="CP13" s="4"/>
      <c r="CQ13" s="4"/>
      <c r="CR13" s="3"/>
      <c r="CS13" s="3"/>
      <c r="CT13" s="3"/>
      <c r="CU13" s="3"/>
      <c r="CV13" s="4"/>
      <c r="CW13" s="4"/>
      <c r="CX13" s="3"/>
      <c r="CY13" s="3"/>
      <c r="CZ13" s="3"/>
      <c r="DA13" s="3"/>
      <c r="DB13" s="5"/>
      <c r="DC13" s="3"/>
      <c r="DD13" s="4"/>
      <c r="DE13" s="3"/>
      <c r="DF13" s="6"/>
      <c r="DG13" s="3"/>
      <c r="DH13" s="3"/>
      <c r="DI13" s="6"/>
      <c r="DJ13" s="3"/>
    </row>
    <row r="14" spans="1:114" x14ac:dyDescent="0.2">
      <c r="A14" s="30" t="s">
        <v>40</v>
      </c>
      <c r="B14" s="65" t="s">
        <v>41</v>
      </c>
      <c r="C14" s="66">
        <v>4606</v>
      </c>
      <c r="D14" s="66">
        <v>36</v>
      </c>
      <c r="E14" s="69">
        <v>24</v>
      </c>
      <c r="F14" s="69">
        <v>2000</v>
      </c>
      <c r="G14" s="66">
        <f t="shared" si="0"/>
        <v>55.555555555555557</v>
      </c>
      <c r="H14" s="69">
        <v>3653</v>
      </c>
      <c r="I14" s="34" t="s">
        <v>17</v>
      </c>
      <c r="J14" s="34" t="s">
        <v>17</v>
      </c>
      <c r="K14" s="34" t="s">
        <v>17</v>
      </c>
      <c r="L14" s="67">
        <f t="shared" si="1"/>
        <v>0.7930959617889709</v>
      </c>
      <c r="M14" s="70">
        <v>4839</v>
      </c>
      <c r="N14" s="4"/>
      <c r="O14" s="4"/>
      <c r="P14" s="4"/>
      <c r="Q14" s="4"/>
      <c r="R14" s="4"/>
      <c r="S14" s="4"/>
      <c r="T14" s="4"/>
      <c r="U14" s="4"/>
      <c r="V14" s="4"/>
      <c r="W14" s="4"/>
      <c r="X14" s="4"/>
      <c r="Y14" s="4"/>
      <c r="Z14" s="4"/>
      <c r="AA14" s="3"/>
      <c r="AB14" s="3"/>
      <c r="AC14" s="3"/>
      <c r="AD14" s="3"/>
      <c r="AE14" s="3"/>
      <c r="AF14" s="3"/>
      <c r="AG14" s="3"/>
      <c r="AH14" s="3"/>
      <c r="AI14" s="3"/>
      <c r="AJ14" s="3"/>
      <c r="AK14" s="3"/>
      <c r="AL14" s="3"/>
      <c r="AM14" s="3"/>
      <c r="AN14" s="3"/>
      <c r="AO14" s="3"/>
      <c r="AP14" s="3"/>
      <c r="AQ14" s="3"/>
      <c r="AR14" s="3"/>
      <c r="AS14" s="4"/>
      <c r="AT14" s="4"/>
      <c r="AU14" s="4"/>
      <c r="AV14" s="3"/>
      <c r="AW14" s="5"/>
      <c r="AX14" s="5"/>
      <c r="AY14" s="5"/>
      <c r="AZ14" s="5"/>
      <c r="BA14" s="5"/>
      <c r="BB14" s="3"/>
      <c r="BC14" s="5"/>
      <c r="BD14" s="5"/>
      <c r="BE14" s="5"/>
      <c r="BF14" s="5"/>
      <c r="BG14" s="5"/>
      <c r="BH14" s="5"/>
      <c r="BI14" s="3"/>
      <c r="BJ14" s="5"/>
      <c r="BK14" s="5"/>
      <c r="BL14" s="5"/>
      <c r="BM14" s="5"/>
      <c r="BN14" s="5"/>
      <c r="BO14" s="5"/>
      <c r="BP14" s="5"/>
      <c r="BQ14" s="5"/>
      <c r="BR14" s="5"/>
      <c r="BS14" s="5"/>
      <c r="BT14" s="5"/>
      <c r="BU14" s="5"/>
      <c r="BV14" s="3"/>
      <c r="BW14" s="5"/>
      <c r="BX14" s="5"/>
      <c r="BY14" s="5"/>
      <c r="BZ14" s="5"/>
      <c r="CA14" s="5"/>
      <c r="CB14" s="5"/>
      <c r="CC14" s="5"/>
      <c r="CD14" s="5"/>
      <c r="CE14" s="3"/>
      <c r="CF14" s="5"/>
      <c r="CG14" s="5"/>
      <c r="CH14" s="5"/>
      <c r="CI14" s="5"/>
      <c r="CJ14" s="3"/>
      <c r="CK14" s="3"/>
      <c r="CL14" s="3"/>
      <c r="CM14" s="3"/>
      <c r="CN14" s="3"/>
      <c r="CO14" s="3"/>
      <c r="CP14" s="4"/>
      <c r="CQ14" s="4"/>
      <c r="CR14" s="3"/>
      <c r="CS14" s="3"/>
      <c r="CT14" s="3"/>
      <c r="CU14" s="3"/>
      <c r="CV14" s="4"/>
      <c r="CW14" s="4"/>
      <c r="CX14" s="3"/>
      <c r="CY14" s="3"/>
      <c r="CZ14" s="3"/>
      <c r="DA14" s="3"/>
      <c r="DB14" s="5"/>
      <c r="DC14" s="3"/>
      <c r="DD14" s="4"/>
      <c r="DE14" s="3"/>
      <c r="DF14" s="6"/>
      <c r="DG14" s="3"/>
      <c r="DH14" s="3"/>
      <c r="DI14" s="6"/>
      <c r="DJ14" s="3"/>
    </row>
    <row r="15" spans="1:114" x14ac:dyDescent="0.2">
      <c r="A15" s="30" t="s">
        <v>42</v>
      </c>
      <c r="B15" s="65" t="s">
        <v>43</v>
      </c>
      <c r="C15" s="66">
        <v>4040</v>
      </c>
      <c r="D15" s="66">
        <v>40</v>
      </c>
      <c r="E15" s="69">
        <v>5</v>
      </c>
      <c r="F15" s="69">
        <v>1582</v>
      </c>
      <c r="G15" s="66">
        <f t="shared" si="0"/>
        <v>39.549999999999997</v>
      </c>
      <c r="H15" s="69">
        <v>4348</v>
      </c>
      <c r="I15" s="34" t="s">
        <v>17</v>
      </c>
      <c r="J15" s="34" t="s">
        <v>17</v>
      </c>
      <c r="K15" s="34" t="s">
        <v>20</v>
      </c>
      <c r="L15" s="67">
        <f t="shared" si="1"/>
        <v>1.0762376237623763</v>
      </c>
      <c r="M15" s="70">
        <v>13397</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5"/>
      <c r="AX15" s="5"/>
      <c r="AY15" s="5"/>
      <c r="AZ15" s="5"/>
      <c r="BA15" s="5"/>
      <c r="BB15" s="3"/>
      <c r="BC15" s="5"/>
      <c r="BD15" s="5"/>
      <c r="BE15" s="5"/>
      <c r="BF15" s="5"/>
      <c r="BG15" s="5"/>
      <c r="BH15" s="5"/>
      <c r="BI15" s="3"/>
      <c r="BJ15" s="5"/>
      <c r="BK15" s="5"/>
      <c r="BL15" s="5"/>
      <c r="BM15" s="5"/>
      <c r="BN15" s="5"/>
      <c r="BO15" s="5"/>
      <c r="BP15" s="5"/>
      <c r="BQ15" s="5"/>
      <c r="BR15" s="5"/>
      <c r="BS15" s="5"/>
      <c r="BT15" s="5"/>
      <c r="BU15" s="5"/>
      <c r="BV15" s="3"/>
      <c r="BW15" s="5"/>
      <c r="BX15" s="5"/>
      <c r="BY15" s="5"/>
      <c r="BZ15" s="5"/>
      <c r="CA15" s="5"/>
      <c r="CB15" s="5"/>
      <c r="CC15" s="5"/>
      <c r="CD15" s="5"/>
      <c r="CE15" s="3"/>
      <c r="CF15" s="5"/>
      <c r="CG15" s="5"/>
      <c r="CH15" s="5"/>
      <c r="CI15" s="5"/>
      <c r="CJ15" s="3"/>
      <c r="CK15" s="3"/>
      <c r="CL15" s="3"/>
      <c r="CM15" s="3"/>
      <c r="CN15" s="3"/>
      <c r="CO15" s="3"/>
      <c r="CP15" s="4"/>
      <c r="CQ15" s="4"/>
      <c r="CR15" s="3"/>
      <c r="CS15" s="3"/>
      <c r="CT15" s="3"/>
      <c r="CU15" s="3"/>
      <c r="CV15" s="4"/>
      <c r="CW15" s="4"/>
      <c r="CX15" s="3"/>
      <c r="CY15" s="3"/>
      <c r="CZ15" s="3"/>
      <c r="DA15" s="3"/>
      <c r="DB15" s="5"/>
      <c r="DC15" s="3"/>
      <c r="DD15" s="3"/>
      <c r="DE15" s="3"/>
      <c r="DF15" s="6"/>
      <c r="DG15" s="3"/>
      <c r="DH15" s="3"/>
      <c r="DI15" s="6"/>
      <c r="DJ15" s="3"/>
    </row>
    <row r="16" spans="1:114" x14ac:dyDescent="0.2">
      <c r="A16" s="30" t="s">
        <v>44</v>
      </c>
      <c r="B16" s="65" t="s">
        <v>43</v>
      </c>
      <c r="C16" s="66">
        <v>5706</v>
      </c>
      <c r="D16" s="66">
        <v>40</v>
      </c>
      <c r="E16" s="69">
        <v>8</v>
      </c>
      <c r="F16" s="69">
        <v>740</v>
      </c>
      <c r="G16" s="66">
        <f t="shared" si="0"/>
        <v>18.5</v>
      </c>
      <c r="H16" s="69">
        <v>5376</v>
      </c>
      <c r="I16" s="34" t="s">
        <v>17</v>
      </c>
      <c r="J16" s="34" t="s">
        <v>20</v>
      </c>
      <c r="K16" s="34" t="s">
        <v>20</v>
      </c>
      <c r="L16" s="67">
        <f t="shared" si="1"/>
        <v>0.94216614090431128</v>
      </c>
      <c r="M16" s="70">
        <v>13397</v>
      </c>
      <c r="N16" s="4"/>
      <c r="O16" s="4"/>
      <c r="P16" s="4"/>
      <c r="Q16" s="4"/>
      <c r="R16" s="4"/>
      <c r="S16" s="4"/>
      <c r="T16" s="4"/>
      <c r="U16" s="4"/>
      <c r="V16" s="4"/>
      <c r="W16" s="4"/>
      <c r="X16" s="4"/>
      <c r="Y16" s="4"/>
      <c r="Z16" s="4"/>
      <c r="AA16" s="3"/>
      <c r="AB16" s="3"/>
      <c r="AC16" s="3"/>
      <c r="AD16" s="3"/>
      <c r="AE16" s="3"/>
      <c r="AF16" s="3"/>
      <c r="AG16" s="3"/>
      <c r="AH16" s="3"/>
      <c r="AI16" s="3"/>
      <c r="AJ16" s="3"/>
      <c r="AK16" s="4"/>
      <c r="AL16" s="4"/>
      <c r="AM16" s="4"/>
      <c r="AN16" s="4"/>
      <c r="AO16" s="4"/>
      <c r="AP16" s="4"/>
      <c r="AQ16" s="4"/>
      <c r="AR16" s="4"/>
      <c r="AS16" s="4"/>
      <c r="AT16" s="4"/>
      <c r="AU16" s="4"/>
      <c r="AV16" s="4"/>
      <c r="AW16" s="5"/>
      <c r="AX16" s="5"/>
      <c r="AY16" s="5"/>
      <c r="AZ16" s="5"/>
      <c r="BA16" s="5"/>
      <c r="BB16" s="3"/>
      <c r="BC16" s="5"/>
      <c r="BD16" s="5"/>
      <c r="BE16" s="5"/>
      <c r="BF16" s="5"/>
      <c r="BG16" s="5"/>
      <c r="BH16" s="5"/>
      <c r="BI16" s="3"/>
      <c r="BJ16" s="5"/>
      <c r="BK16" s="5"/>
      <c r="BL16" s="5"/>
      <c r="BM16" s="5"/>
      <c r="BN16" s="5"/>
      <c r="BO16" s="5"/>
      <c r="BP16" s="5"/>
      <c r="BQ16" s="5"/>
      <c r="BR16" s="5"/>
      <c r="BS16" s="5"/>
      <c r="BT16" s="5"/>
      <c r="BU16" s="5"/>
      <c r="BV16" s="3"/>
      <c r="BW16" s="5"/>
      <c r="BX16" s="5"/>
      <c r="BY16" s="5"/>
      <c r="BZ16" s="5"/>
      <c r="CA16" s="5"/>
      <c r="CB16" s="5"/>
      <c r="CC16" s="5"/>
      <c r="CD16" s="5"/>
      <c r="CE16" s="3"/>
      <c r="CF16" s="5"/>
      <c r="CG16" s="5"/>
      <c r="CH16" s="5"/>
      <c r="CI16" s="5"/>
      <c r="CJ16" s="3"/>
      <c r="CK16" s="3"/>
      <c r="CL16" s="3"/>
      <c r="CM16" s="3"/>
      <c r="CN16" s="3"/>
      <c r="CO16" s="3"/>
      <c r="CP16" s="4"/>
      <c r="CQ16" s="4"/>
      <c r="CR16" s="3"/>
      <c r="CS16" s="3"/>
      <c r="CT16" s="3"/>
      <c r="CU16" s="3"/>
      <c r="CV16" s="4"/>
      <c r="CW16" s="4"/>
      <c r="CX16" s="3"/>
      <c r="CY16" s="3"/>
      <c r="CZ16" s="3"/>
      <c r="DA16" s="3"/>
      <c r="DB16" s="3"/>
      <c r="DC16" s="3"/>
      <c r="DD16" s="3"/>
      <c r="DE16" s="3"/>
      <c r="DF16" s="6"/>
      <c r="DG16" s="3"/>
      <c r="DH16" s="3"/>
      <c r="DI16" s="6"/>
      <c r="DJ16" s="3"/>
    </row>
    <row r="17" spans="1:114" x14ac:dyDescent="0.2">
      <c r="A17" s="30" t="s">
        <v>45</v>
      </c>
      <c r="B17" s="65" t="s">
        <v>46</v>
      </c>
      <c r="C17" s="66">
        <v>3108</v>
      </c>
      <c r="D17" s="66">
        <v>38</v>
      </c>
      <c r="E17" s="66">
        <v>4</v>
      </c>
      <c r="F17" s="66">
        <v>798</v>
      </c>
      <c r="G17" s="66">
        <f t="shared" si="0"/>
        <v>21</v>
      </c>
      <c r="H17" s="66">
        <v>2387</v>
      </c>
      <c r="I17" s="34" t="s">
        <v>17</v>
      </c>
      <c r="J17" s="34" t="s">
        <v>20</v>
      </c>
      <c r="K17" s="34" t="s">
        <v>20</v>
      </c>
      <c r="L17" s="67">
        <f t="shared" si="1"/>
        <v>0.76801801801801806</v>
      </c>
      <c r="M17" s="71">
        <v>2104</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5"/>
      <c r="AX17" s="5"/>
      <c r="AY17" s="5"/>
      <c r="AZ17" s="5"/>
      <c r="BA17" s="5"/>
      <c r="BB17" s="3"/>
      <c r="BC17" s="5"/>
      <c r="BD17" s="5"/>
      <c r="BE17" s="5"/>
      <c r="BF17" s="5"/>
      <c r="BG17" s="5"/>
      <c r="BH17" s="5"/>
      <c r="BI17" s="3"/>
      <c r="BJ17" s="5"/>
      <c r="BK17" s="5"/>
      <c r="BL17" s="5"/>
      <c r="BM17" s="5"/>
      <c r="BN17" s="5"/>
      <c r="BO17" s="5"/>
      <c r="BP17" s="5"/>
      <c r="BQ17" s="5"/>
      <c r="BR17" s="5"/>
      <c r="BS17" s="5"/>
      <c r="BT17" s="5"/>
      <c r="BU17" s="5"/>
      <c r="BV17" s="3"/>
      <c r="BW17" s="5"/>
      <c r="BX17" s="5"/>
      <c r="BY17" s="5"/>
      <c r="BZ17" s="5"/>
      <c r="CA17" s="5"/>
      <c r="CB17" s="5"/>
      <c r="CC17" s="5"/>
      <c r="CD17" s="5"/>
      <c r="CE17" s="3"/>
      <c r="CF17" s="5"/>
      <c r="CG17" s="5"/>
      <c r="CH17" s="5"/>
      <c r="CI17" s="5"/>
      <c r="CJ17" s="3"/>
      <c r="CK17" s="3"/>
      <c r="CL17" s="3"/>
      <c r="CM17" s="3"/>
      <c r="CN17" s="3"/>
      <c r="CO17" s="3"/>
      <c r="CP17" s="4"/>
      <c r="CQ17" s="4"/>
      <c r="CR17" s="3"/>
      <c r="CS17" s="3"/>
      <c r="CT17" s="3"/>
      <c r="CU17" s="3"/>
      <c r="CV17" s="4"/>
      <c r="CW17" s="4"/>
      <c r="CX17" s="3"/>
      <c r="CY17" s="3"/>
      <c r="CZ17" s="3"/>
      <c r="DA17" s="3"/>
      <c r="DB17" s="5"/>
      <c r="DC17" s="3"/>
      <c r="DD17" s="4"/>
      <c r="DE17" s="3"/>
      <c r="DF17" s="6"/>
      <c r="DG17" s="3"/>
      <c r="DH17" s="3"/>
      <c r="DI17" s="6"/>
      <c r="DJ17" s="3"/>
    </row>
    <row r="18" spans="1:114" x14ac:dyDescent="0.2">
      <c r="A18" s="30" t="s">
        <v>47</v>
      </c>
      <c r="B18" s="65" t="s">
        <v>46</v>
      </c>
      <c r="C18" s="66">
        <v>5080</v>
      </c>
      <c r="D18" s="66">
        <v>39</v>
      </c>
      <c r="E18" s="69">
        <v>6</v>
      </c>
      <c r="F18" s="69">
        <v>1709</v>
      </c>
      <c r="G18" s="66">
        <f t="shared" si="0"/>
        <v>43.820512820512818</v>
      </c>
      <c r="H18" s="69">
        <v>2408</v>
      </c>
      <c r="I18" s="34" t="s">
        <v>17</v>
      </c>
      <c r="J18" s="34" t="s">
        <v>20</v>
      </c>
      <c r="K18" s="34" t="s">
        <v>20</v>
      </c>
      <c r="L18" s="67">
        <f t="shared" si="1"/>
        <v>0.47401574803149604</v>
      </c>
      <c r="M18" s="70" t="s">
        <v>180</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5"/>
      <c r="AX18" s="5"/>
      <c r="AY18" s="5"/>
      <c r="AZ18" s="5"/>
      <c r="BA18" s="5"/>
      <c r="BB18" s="3"/>
      <c r="BC18" s="5"/>
      <c r="BD18" s="5"/>
      <c r="BE18" s="5"/>
      <c r="BF18" s="5"/>
      <c r="BG18" s="5"/>
      <c r="BH18" s="5"/>
      <c r="BI18" s="3"/>
      <c r="BJ18" s="5"/>
      <c r="BK18" s="5"/>
      <c r="BL18" s="5"/>
      <c r="BM18" s="5"/>
      <c r="BN18" s="5"/>
      <c r="BO18" s="5"/>
      <c r="BP18" s="5"/>
      <c r="BQ18" s="5"/>
      <c r="BR18" s="5"/>
      <c r="BS18" s="5"/>
      <c r="BT18" s="5"/>
      <c r="BU18" s="5"/>
      <c r="BV18" s="3"/>
      <c r="BW18" s="5"/>
      <c r="BX18" s="5"/>
      <c r="BY18" s="5"/>
      <c r="BZ18" s="5"/>
      <c r="CA18" s="5"/>
      <c r="CB18" s="5"/>
      <c r="CC18" s="5"/>
      <c r="CD18" s="5"/>
      <c r="CE18" s="3"/>
      <c r="CF18" s="5"/>
      <c r="CG18" s="5"/>
      <c r="CH18" s="5"/>
      <c r="CI18" s="5"/>
      <c r="CJ18" s="3"/>
      <c r="CK18" s="3"/>
      <c r="CL18" s="3"/>
      <c r="CM18" s="3"/>
      <c r="CN18" s="3"/>
      <c r="CO18" s="3"/>
      <c r="CP18" s="4"/>
      <c r="CQ18" s="4"/>
      <c r="CR18" s="3"/>
      <c r="CS18" s="3"/>
      <c r="CT18" s="3"/>
      <c r="CU18" s="3"/>
      <c r="CV18" s="4"/>
      <c r="CW18" s="4"/>
      <c r="CX18" s="3"/>
      <c r="CY18" s="3"/>
      <c r="CZ18" s="3"/>
      <c r="DA18" s="3"/>
      <c r="DB18" s="3"/>
      <c r="DC18" s="3"/>
      <c r="DD18" s="3"/>
      <c r="DE18" s="3"/>
      <c r="DF18" s="6"/>
      <c r="DG18" s="3"/>
      <c r="DH18" s="3"/>
      <c r="DI18" s="6"/>
      <c r="DJ18" s="3"/>
    </row>
    <row r="19" spans="1:114" x14ac:dyDescent="0.2">
      <c r="A19" s="30" t="s">
        <v>48</v>
      </c>
      <c r="B19" s="65" t="s">
        <v>49</v>
      </c>
      <c r="C19" s="66">
        <v>5405</v>
      </c>
      <c r="D19" s="66">
        <v>41</v>
      </c>
      <c r="E19" s="69">
        <v>14</v>
      </c>
      <c r="F19" s="69">
        <v>5187</v>
      </c>
      <c r="G19" s="66">
        <f t="shared" si="0"/>
        <v>126.51219512195122</v>
      </c>
      <c r="H19" s="69">
        <v>5304</v>
      </c>
      <c r="I19" s="34" t="s">
        <v>17</v>
      </c>
      <c r="J19" s="34" t="s">
        <v>20</v>
      </c>
      <c r="K19" s="34" t="s">
        <v>20</v>
      </c>
      <c r="L19" s="67">
        <f t="shared" si="1"/>
        <v>0.98131359851988897</v>
      </c>
      <c r="M19" s="70">
        <v>134514</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5"/>
      <c r="AX19" s="5"/>
      <c r="AY19" s="5"/>
      <c r="AZ19" s="5"/>
      <c r="BA19" s="5"/>
      <c r="BB19" s="3"/>
      <c r="BC19" s="5"/>
      <c r="BD19" s="5"/>
      <c r="BE19" s="5"/>
      <c r="BF19" s="5"/>
      <c r="BG19" s="5"/>
      <c r="BH19" s="5"/>
      <c r="BI19" s="3"/>
      <c r="BJ19" s="5"/>
      <c r="BK19" s="5"/>
      <c r="BL19" s="5"/>
      <c r="BM19" s="5"/>
      <c r="BN19" s="5"/>
      <c r="BO19" s="5"/>
      <c r="BP19" s="5"/>
      <c r="BQ19" s="5"/>
      <c r="BR19" s="5"/>
      <c r="BS19" s="5"/>
      <c r="BT19" s="5"/>
      <c r="BU19" s="5"/>
      <c r="BV19" s="3"/>
      <c r="BW19" s="5"/>
      <c r="BX19" s="5"/>
      <c r="BY19" s="5"/>
      <c r="BZ19" s="5"/>
      <c r="CA19" s="5"/>
      <c r="CB19" s="5"/>
      <c r="CC19" s="5"/>
      <c r="CD19" s="5"/>
      <c r="CE19" s="3"/>
      <c r="CF19" s="5"/>
      <c r="CG19" s="5"/>
      <c r="CH19" s="5"/>
      <c r="CI19" s="5"/>
      <c r="CJ19" s="3"/>
      <c r="CK19" s="3"/>
      <c r="CL19" s="3"/>
      <c r="CM19" s="3"/>
      <c r="CN19" s="3"/>
      <c r="CO19" s="3"/>
      <c r="CP19" s="4"/>
      <c r="CQ19" s="4"/>
      <c r="CR19" s="3"/>
      <c r="CS19" s="3"/>
      <c r="CT19" s="3"/>
      <c r="CU19" s="3"/>
      <c r="CV19" s="4"/>
      <c r="CW19" s="4"/>
      <c r="CX19" s="3"/>
      <c r="CY19" s="3"/>
      <c r="CZ19" s="3"/>
      <c r="DA19" s="3"/>
      <c r="DB19" s="5"/>
      <c r="DC19" s="3"/>
      <c r="DD19" s="3"/>
      <c r="DE19" s="3"/>
      <c r="DF19" s="6"/>
      <c r="DG19" s="3"/>
      <c r="DH19" s="3"/>
      <c r="DI19" s="6"/>
      <c r="DJ19" s="3"/>
    </row>
    <row r="20" spans="1:114" x14ac:dyDescent="0.2">
      <c r="A20" s="30" t="s">
        <v>50</v>
      </c>
      <c r="B20" s="65" t="s">
        <v>51</v>
      </c>
      <c r="C20" s="66">
        <v>28769</v>
      </c>
      <c r="D20" s="66">
        <v>35</v>
      </c>
      <c r="E20" s="69">
        <v>4</v>
      </c>
      <c r="F20" s="69">
        <v>6803</v>
      </c>
      <c r="G20" s="66">
        <f t="shared" si="0"/>
        <v>194.37142857142857</v>
      </c>
      <c r="H20" s="69">
        <v>7722</v>
      </c>
      <c r="I20" s="34" t="s">
        <v>17</v>
      </c>
      <c r="J20" s="34" t="s">
        <v>17</v>
      </c>
      <c r="K20" s="34" t="s">
        <v>17</v>
      </c>
      <c r="L20" s="67">
        <f t="shared" si="1"/>
        <v>0.26841391775869861</v>
      </c>
      <c r="M20" s="70">
        <v>17168</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5"/>
      <c r="AX20" s="5"/>
      <c r="AY20" s="5"/>
      <c r="AZ20" s="5"/>
      <c r="BA20" s="5"/>
      <c r="BB20" s="3"/>
      <c r="BC20" s="5"/>
      <c r="BD20" s="5"/>
      <c r="BE20" s="5"/>
      <c r="BF20" s="5"/>
      <c r="BG20" s="5"/>
      <c r="BH20" s="5"/>
      <c r="BI20" s="3"/>
      <c r="BJ20" s="5"/>
      <c r="BK20" s="5"/>
      <c r="BL20" s="5"/>
      <c r="BM20" s="5"/>
      <c r="BN20" s="5"/>
      <c r="BO20" s="5"/>
      <c r="BP20" s="5"/>
      <c r="BQ20" s="5"/>
      <c r="BR20" s="5"/>
      <c r="BS20" s="5"/>
      <c r="BT20" s="5"/>
      <c r="BU20" s="5"/>
      <c r="BV20" s="3"/>
      <c r="BW20" s="5"/>
      <c r="BX20" s="5"/>
      <c r="BY20" s="5"/>
      <c r="BZ20" s="5"/>
      <c r="CA20" s="5"/>
      <c r="CB20" s="5"/>
      <c r="CC20" s="5"/>
      <c r="CD20" s="5"/>
      <c r="CE20" s="3"/>
      <c r="CF20" s="5"/>
      <c r="CG20" s="5"/>
      <c r="CH20" s="5"/>
      <c r="CI20" s="5"/>
      <c r="CJ20" s="3"/>
      <c r="CK20" s="3"/>
      <c r="CL20" s="3"/>
      <c r="CM20" s="3"/>
      <c r="CN20" s="3"/>
      <c r="CO20" s="3"/>
      <c r="CP20" s="4"/>
      <c r="CQ20" s="4"/>
      <c r="CR20" s="3"/>
      <c r="CS20" s="3"/>
      <c r="CT20" s="3"/>
      <c r="CU20" s="3"/>
      <c r="CV20" s="4"/>
      <c r="CW20" s="4"/>
      <c r="CX20" s="3"/>
      <c r="CY20" s="3"/>
      <c r="CZ20" s="3"/>
      <c r="DA20" s="3"/>
      <c r="DB20" s="5"/>
      <c r="DC20" s="3"/>
      <c r="DD20" s="4"/>
      <c r="DE20" s="3"/>
      <c r="DF20" s="6"/>
      <c r="DG20" s="3"/>
      <c r="DH20" s="3"/>
      <c r="DI20" s="6"/>
      <c r="DJ20" s="3"/>
    </row>
    <row r="21" spans="1:114" x14ac:dyDescent="0.2">
      <c r="A21" s="30" t="s">
        <v>52</v>
      </c>
      <c r="B21" s="65" t="s">
        <v>53</v>
      </c>
      <c r="C21" s="66">
        <v>21105</v>
      </c>
      <c r="D21" s="66">
        <v>37</v>
      </c>
      <c r="E21" s="69">
        <v>32</v>
      </c>
      <c r="F21" s="69">
        <v>9643</v>
      </c>
      <c r="G21" s="66">
        <f t="shared" si="0"/>
        <v>260.62162162162161</v>
      </c>
      <c r="H21" s="69">
        <v>9429</v>
      </c>
      <c r="I21" s="34" t="s">
        <v>17</v>
      </c>
      <c r="J21" s="34" t="s">
        <v>20</v>
      </c>
      <c r="K21" s="34" t="s">
        <v>20</v>
      </c>
      <c r="L21" s="67">
        <f t="shared" si="1"/>
        <v>0.44676616915422884</v>
      </c>
      <c r="M21" s="70">
        <v>83700</v>
      </c>
      <c r="N21" s="4"/>
      <c r="O21" s="4"/>
      <c r="P21" s="4"/>
      <c r="Q21" s="4"/>
      <c r="R21" s="4"/>
      <c r="S21" s="4"/>
      <c r="T21" s="4"/>
      <c r="U21" s="4"/>
      <c r="V21" s="4"/>
      <c r="W21" s="4"/>
      <c r="X21" s="4"/>
      <c r="Y21" s="4"/>
      <c r="Z21" s="4"/>
      <c r="AA21" s="4"/>
      <c r="AB21" s="4"/>
      <c r="AC21" s="4"/>
      <c r="AD21" s="4"/>
      <c r="AE21" s="4"/>
      <c r="AF21" s="4"/>
      <c r="AG21" s="4"/>
      <c r="AH21" s="4"/>
      <c r="AI21" s="4"/>
      <c r="AJ21" s="4"/>
      <c r="AK21" s="3"/>
      <c r="AL21" s="3"/>
      <c r="AM21" s="3"/>
      <c r="AN21" s="3"/>
      <c r="AO21" s="3"/>
      <c r="AP21" s="3"/>
      <c r="AQ21" s="3"/>
      <c r="AR21" s="3"/>
      <c r="AS21" s="4"/>
      <c r="AT21" s="4"/>
      <c r="AU21" s="4"/>
      <c r="AV21" s="4"/>
      <c r="AW21" s="5"/>
      <c r="AX21" s="5"/>
      <c r="AY21" s="5"/>
      <c r="AZ21" s="5"/>
      <c r="BA21" s="5"/>
      <c r="BB21" s="3"/>
      <c r="BC21" s="5"/>
      <c r="BD21" s="5"/>
      <c r="BE21" s="5"/>
      <c r="BF21" s="5"/>
      <c r="BG21" s="5"/>
      <c r="BH21" s="5"/>
      <c r="BI21" s="3"/>
      <c r="BJ21" s="5"/>
      <c r="BK21" s="5"/>
      <c r="BL21" s="5"/>
      <c r="BM21" s="5"/>
      <c r="BN21" s="5"/>
      <c r="BO21" s="5"/>
      <c r="BP21" s="5"/>
      <c r="BQ21" s="5"/>
      <c r="BR21" s="5"/>
      <c r="BS21" s="5"/>
      <c r="BT21" s="5"/>
      <c r="BU21" s="5"/>
      <c r="BV21" s="3"/>
      <c r="BW21" s="5"/>
      <c r="BX21" s="5"/>
      <c r="BY21" s="5"/>
      <c r="BZ21" s="5"/>
      <c r="CA21" s="5"/>
      <c r="CB21" s="5"/>
      <c r="CC21" s="5"/>
      <c r="CD21" s="5"/>
      <c r="CE21" s="3"/>
      <c r="CF21" s="5"/>
      <c r="CG21" s="5"/>
      <c r="CH21" s="5"/>
      <c r="CI21" s="5"/>
      <c r="CJ21" s="3"/>
      <c r="CK21" s="3"/>
      <c r="CL21" s="3"/>
      <c r="CM21" s="3"/>
      <c r="CN21" s="3"/>
      <c r="CO21" s="3"/>
      <c r="CP21" s="4"/>
      <c r="CQ21" s="4"/>
      <c r="CR21" s="3"/>
      <c r="CS21" s="3"/>
      <c r="CT21" s="3"/>
      <c r="CU21" s="3"/>
      <c r="CV21" s="4"/>
      <c r="CW21" s="4"/>
      <c r="CX21" s="3"/>
      <c r="CY21" s="3"/>
      <c r="CZ21" s="3"/>
      <c r="DA21" s="3"/>
      <c r="DB21" s="3"/>
      <c r="DC21" s="3"/>
      <c r="DD21" s="3"/>
      <c r="DE21" s="3"/>
      <c r="DF21" s="6"/>
      <c r="DG21" s="3"/>
      <c r="DH21" s="3"/>
      <c r="DI21" s="6"/>
      <c r="DJ21" s="3"/>
    </row>
    <row r="22" spans="1:114" x14ac:dyDescent="0.2">
      <c r="A22" s="30" t="s">
        <v>54</v>
      </c>
      <c r="B22" s="65" t="s">
        <v>55</v>
      </c>
      <c r="C22" s="66">
        <v>3492</v>
      </c>
      <c r="D22" s="66">
        <v>41</v>
      </c>
      <c r="E22" s="66">
        <v>10</v>
      </c>
      <c r="F22" s="66">
        <v>2473</v>
      </c>
      <c r="G22" s="66">
        <f t="shared" si="0"/>
        <v>60.31707317073171</v>
      </c>
      <c r="H22" s="66">
        <v>5583</v>
      </c>
      <c r="I22" s="34" t="s">
        <v>17</v>
      </c>
      <c r="J22" s="34" t="s">
        <v>17</v>
      </c>
      <c r="K22" s="34" t="s">
        <v>17</v>
      </c>
      <c r="L22" s="67">
        <f t="shared" si="1"/>
        <v>1.5987972508591066</v>
      </c>
      <c r="M22" s="71" t="s">
        <v>180</v>
      </c>
      <c r="N22" s="4"/>
      <c r="O22" s="4"/>
      <c r="P22" s="4"/>
      <c r="Q22" s="4"/>
      <c r="R22" s="4"/>
      <c r="S22" s="4"/>
      <c r="T22" s="4"/>
      <c r="U22" s="4"/>
      <c r="V22" s="4"/>
      <c r="W22" s="4"/>
      <c r="X22" s="4"/>
      <c r="Y22" s="4"/>
      <c r="Z22" s="4"/>
      <c r="AA22" s="4"/>
      <c r="AB22" s="4"/>
      <c r="AC22" s="4"/>
      <c r="AD22" s="4"/>
      <c r="AE22" s="4"/>
      <c r="AF22" s="4"/>
      <c r="AG22" s="4"/>
      <c r="AH22" s="4"/>
      <c r="AI22" s="4"/>
      <c r="AJ22" s="4"/>
      <c r="AK22" s="3"/>
      <c r="AL22" s="3"/>
      <c r="AM22" s="3"/>
      <c r="AN22" s="3"/>
      <c r="AO22" s="3"/>
      <c r="AP22" s="3"/>
      <c r="AQ22" s="3"/>
      <c r="AR22" s="3"/>
      <c r="AS22" s="4"/>
      <c r="AT22" s="4"/>
      <c r="AU22" s="4"/>
      <c r="AV22" s="4"/>
      <c r="AW22" s="5"/>
      <c r="AX22" s="5"/>
      <c r="AY22" s="5"/>
      <c r="AZ22" s="5"/>
      <c r="BA22" s="5"/>
      <c r="BB22" s="3"/>
      <c r="BC22" s="5"/>
      <c r="BD22" s="5"/>
      <c r="BE22" s="5"/>
      <c r="BF22" s="5"/>
      <c r="BG22" s="5"/>
      <c r="BH22" s="5"/>
      <c r="BI22" s="3"/>
      <c r="BJ22" s="5"/>
      <c r="BK22" s="5"/>
      <c r="BL22" s="5"/>
      <c r="BM22" s="5"/>
      <c r="BN22" s="5"/>
      <c r="BO22" s="5"/>
      <c r="BP22" s="5"/>
      <c r="BQ22" s="5"/>
      <c r="BR22" s="5"/>
      <c r="BS22" s="5"/>
      <c r="BT22" s="5"/>
      <c r="BU22" s="5"/>
      <c r="BV22" s="3"/>
      <c r="BW22" s="5"/>
      <c r="BX22" s="5"/>
      <c r="BY22" s="5"/>
      <c r="BZ22" s="5"/>
      <c r="CA22" s="5"/>
      <c r="CB22" s="5"/>
      <c r="CC22" s="5"/>
      <c r="CD22" s="5"/>
      <c r="CE22" s="3"/>
      <c r="CF22" s="5"/>
      <c r="CG22" s="5"/>
      <c r="CH22" s="5"/>
      <c r="CI22" s="5"/>
      <c r="CJ22" s="3"/>
      <c r="CK22" s="3"/>
      <c r="CL22" s="3"/>
      <c r="CM22" s="3"/>
      <c r="CN22" s="3"/>
      <c r="CO22" s="3"/>
      <c r="CP22" s="4"/>
      <c r="CQ22" s="4"/>
      <c r="CR22" s="3"/>
      <c r="CS22" s="3"/>
      <c r="CT22" s="3"/>
      <c r="CU22" s="3"/>
      <c r="CV22" s="4"/>
      <c r="CW22" s="4"/>
      <c r="CX22" s="3"/>
      <c r="CY22" s="3"/>
      <c r="CZ22" s="3"/>
      <c r="DA22" s="3"/>
      <c r="DB22" s="5"/>
      <c r="DC22" s="3"/>
      <c r="DD22" s="3"/>
      <c r="DE22" s="3"/>
      <c r="DF22" s="6"/>
      <c r="DG22" s="3"/>
      <c r="DH22" s="3"/>
      <c r="DI22" s="6"/>
      <c r="DJ22" s="3"/>
    </row>
    <row r="23" spans="1:114" x14ac:dyDescent="0.2">
      <c r="A23" s="30" t="s">
        <v>56</v>
      </c>
      <c r="B23" s="65" t="s">
        <v>57</v>
      </c>
      <c r="C23" s="66">
        <v>16150</v>
      </c>
      <c r="D23" s="66">
        <v>37</v>
      </c>
      <c r="E23" s="69">
        <v>35</v>
      </c>
      <c r="F23" s="69">
        <v>7755</v>
      </c>
      <c r="G23" s="66">
        <f t="shared" si="0"/>
        <v>209.59459459459458</v>
      </c>
      <c r="H23" s="69">
        <v>7445</v>
      </c>
      <c r="I23" s="34" t="s">
        <v>17</v>
      </c>
      <c r="J23" s="34" t="s">
        <v>20</v>
      </c>
      <c r="K23" s="34" t="s">
        <v>20</v>
      </c>
      <c r="L23" s="67">
        <f t="shared" si="1"/>
        <v>0.46099071207430342</v>
      </c>
      <c r="M23" s="70">
        <v>75318</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5"/>
      <c r="AX23" s="5"/>
      <c r="AY23" s="5"/>
      <c r="AZ23" s="5"/>
      <c r="BA23" s="5"/>
      <c r="BB23" s="3"/>
      <c r="BC23" s="5"/>
      <c r="BD23" s="5"/>
      <c r="BE23" s="5"/>
      <c r="BF23" s="5"/>
      <c r="BG23" s="5"/>
      <c r="BH23" s="5"/>
      <c r="BI23" s="3"/>
      <c r="BJ23" s="5"/>
      <c r="BK23" s="5"/>
      <c r="BL23" s="5"/>
      <c r="BM23" s="5"/>
      <c r="BN23" s="5"/>
      <c r="BO23" s="5"/>
      <c r="BP23" s="5"/>
      <c r="BQ23" s="5"/>
      <c r="BR23" s="5"/>
      <c r="BS23" s="5"/>
      <c r="BT23" s="5"/>
      <c r="BU23" s="5"/>
      <c r="BV23" s="3"/>
      <c r="BW23" s="5"/>
      <c r="BX23" s="5"/>
      <c r="BY23" s="5"/>
      <c r="BZ23" s="5"/>
      <c r="CA23" s="5"/>
      <c r="CB23" s="5"/>
      <c r="CC23" s="5"/>
      <c r="CD23" s="5"/>
      <c r="CE23" s="3"/>
      <c r="CF23" s="5"/>
      <c r="CG23" s="5"/>
      <c r="CH23" s="5"/>
      <c r="CI23" s="5"/>
      <c r="CJ23" s="3"/>
      <c r="CK23" s="3"/>
      <c r="CL23" s="3"/>
      <c r="CM23" s="3"/>
      <c r="CN23" s="3"/>
      <c r="CO23" s="3"/>
      <c r="CP23" s="4"/>
      <c r="CQ23" s="4"/>
      <c r="CR23" s="3"/>
      <c r="CS23" s="3"/>
      <c r="CT23" s="3"/>
      <c r="CU23" s="3"/>
      <c r="CV23" s="4"/>
      <c r="CW23" s="4"/>
      <c r="CX23" s="3"/>
      <c r="CY23" s="3"/>
      <c r="CZ23" s="3"/>
      <c r="DA23" s="3"/>
      <c r="DB23" s="5"/>
      <c r="DC23" s="3"/>
      <c r="DD23" s="3"/>
      <c r="DE23" s="3"/>
      <c r="DF23" s="6"/>
      <c r="DG23" s="3"/>
      <c r="DH23" s="3"/>
      <c r="DI23" s="6"/>
      <c r="DJ23" s="3"/>
    </row>
    <row r="24" spans="1:114" x14ac:dyDescent="0.2">
      <c r="A24" s="30" t="s">
        <v>58</v>
      </c>
      <c r="B24" s="65" t="s">
        <v>59</v>
      </c>
      <c r="C24" s="66">
        <v>15868</v>
      </c>
      <c r="D24" s="66">
        <v>38</v>
      </c>
      <c r="E24" s="69">
        <v>12</v>
      </c>
      <c r="F24" s="69">
        <v>6623</v>
      </c>
      <c r="G24" s="66">
        <f t="shared" si="0"/>
        <v>174.28947368421052</v>
      </c>
      <c r="H24" s="69">
        <v>7984</v>
      </c>
      <c r="I24" s="34" t="s">
        <v>17</v>
      </c>
      <c r="J24" s="34" t="s">
        <v>17</v>
      </c>
      <c r="K24" s="34" t="s">
        <v>17</v>
      </c>
      <c r="L24" s="67">
        <f t="shared" si="1"/>
        <v>0.50315099571464583</v>
      </c>
      <c r="M24" s="70" t="s">
        <v>180</v>
      </c>
      <c r="N24" s="4"/>
      <c r="O24" s="4"/>
      <c r="P24" s="4"/>
      <c r="Q24" s="4"/>
      <c r="R24" s="4"/>
      <c r="S24" s="4"/>
      <c r="T24" s="4"/>
      <c r="U24" s="4"/>
      <c r="V24" s="4"/>
      <c r="W24" s="4"/>
      <c r="X24" s="4"/>
      <c r="Y24" s="4"/>
      <c r="Z24" s="4"/>
      <c r="AA24" s="3"/>
      <c r="AB24" s="3"/>
      <c r="AC24" s="3"/>
      <c r="AD24" s="3"/>
      <c r="AE24" s="3"/>
      <c r="AF24" s="3"/>
      <c r="AG24" s="3"/>
      <c r="AH24" s="3"/>
      <c r="AI24" s="3"/>
      <c r="AJ24" s="3"/>
      <c r="AK24" s="4"/>
      <c r="AL24" s="4"/>
      <c r="AM24" s="4"/>
      <c r="AN24" s="4"/>
      <c r="AO24" s="4"/>
      <c r="AP24" s="4"/>
      <c r="AQ24" s="4"/>
      <c r="AR24" s="4"/>
      <c r="AS24" s="4"/>
      <c r="AT24" s="4"/>
      <c r="AU24" s="4"/>
      <c r="AV24" s="3"/>
      <c r="AW24" s="5"/>
      <c r="AX24" s="5"/>
      <c r="AY24" s="5"/>
      <c r="AZ24" s="5"/>
      <c r="BA24" s="5"/>
      <c r="BB24" s="3"/>
      <c r="BC24" s="5"/>
      <c r="BD24" s="5"/>
      <c r="BE24" s="5"/>
      <c r="BF24" s="5"/>
      <c r="BG24" s="5"/>
      <c r="BH24" s="5"/>
      <c r="BI24" s="3"/>
      <c r="BJ24" s="5"/>
      <c r="BK24" s="5"/>
      <c r="BL24" s="5"/>
      <c r="BM24" s="5"/>
      <c r="BN24" s="5"/>
      <c r="BO24" s="5"/>
      <c r="BP24" s="5"/>
      <c r="BQ24" s="5"/>
      <c r="BR24" s="5"/>
      <c r="BS24" s="5"/>
      <c r="BT24" s="5"/>
      <c r="BU24" s="5"/>
      <c r="BV24" s="3"/>
      <c r="BW24" s="5"/>
      <c r="BX24" s="5"/>
      <c r="BY24" s="5"/>
      <c r="BZ24" s="5"/>
      <c r="CA24" s="5"/>
      <c r="CB24" s="5"/>
      <c r="CC24" s="5"/>
      <c r="CD24" s="5"/>
      <c r="CE24" s="3"/>
      <c r="CF24" s="5"/>
      <c r="CG24" s="5"/>
      <c r="CH24" s="5"/>
      <c r="CI24" s="5"/>
      <c r="CJ24" s="3"/>
      <c r="CK24" s="3"/>
      <c r="CL24" s="3"/>
      <c r="CM24" s="3"/>
      <c r="CN24" s="3"/>
      <c r="CO24" s="3"/>
      <c r="CP24" s="4"/>
      <c r="CQ24" s="4"/>
      <c r="CR24" s="3"/>
      <c r="CS24" s="3"/>
      <c r="CT24" s="3"/>
      <c r="CU24" s="3"/>
      <c r="CV24" s="4"/>
      <c r="CW24" s="4"/>
      <c r="CX24" s="3"/>
      <c r="CY24" s="3"/>
      <c r="CZ24" s="3"/>
      <c r="DA24" s="3"/>
      <c r="DB24" s="3"/>
      <c r="DC24" s="3"/>
      <c r="DD24" s="3"/>
      <c r="DE24" s="3"/>
      <c r="DF24" s="6"/>
      <c r="DG24" s="3"/>
      <c r="DH24" s="3"/>
      <c r="DI24" s="6"/>
      <c r="DJ24" s="3"/>
    </row>
    <row r="25" spans="1:114" x14ac:dyDescent="0.2">
      <c r="A25" s="30" t="s">
        <v>60</v>
      </c>
      <c r="B25" s="65" t="s">
        <v>61</v>
      </c>
      <c r="C25" s="66">
        <v>1051</v>
      </c>
      <c r="D25" s="66">
        <v>37</v>
      </c>
      <c r="E25" s="69">
        <v>22</v>
      </c>
      <c r="F25" s="69">
        <v>3345</v>
      </c>
      <c r="G25" s="66">
        <f t="shared" si="0"/>
        <v>90.405405405405403</v>
      </c>
      <c r="H25" s="69">
        <v>15662</v>
      </c>
      <c r="I25" s="34" t="s">
        <v>17</v>
      </c>
      <c r="J25" s="34" t="s">
        <v>20</v>
      </c>
      <c r="K25" s="34" t="s">
        <v>20</v>
      </c>
      <c r="L25" s="67">
        <f t="shared" si="1"/>
        <v>14.901998097050429</v>
      </c>
      <c r="M25" s="70">
        <v>1336</v>
      </c>
      <c r="N25" s="4"/>
      <c r="O25" s="4"/>
      <c r="P25" s="4"/>
      <c r="Q25" s="4"/>
      <c r="R25" s="4"/>
      <c r="S25" s="4"/>
      <c r="T25" s="4"/>
      <c r="U25" s="4"/>
      <c r="V25" s="4"/>
      <c r="W25" s="4"/>
      <c r="X25" s="4"/>
      <c r="Y25" s="4"/>
      <c r="Z25" s="4"/>
      <c r="AA25" s="4"/>
      <c r="AB25" s="4"/>
      <c r="AC25" s="4"/>
      <c r="AD25" s="4"/>
      <c r="AE25" s="4"/>
      <c r="AF25" s="4"/>
      <c r="AG25" s="4"/>
      <c r="AH25" s="4"/>
      <c r="AI25" s="4"/>
      <c r="AJ25" s="4"/>
      <c r="AK25" s="3"/>
      <c r="AL25" s="3"/>
      <c r="AM25" s="3"/>
      <c r="AN25" s="3"/>
      <c r="AO25" s="3"/>
      <c r="AP25" s="3"/>
      <c r="AQ25" s="3"/>
      <c r="AR25" s="3"/>
      <c r="AS25" s="4"/>
      <c r="AT25" s="4"/>
      <c r="AU25" s="4"/>
      <c r="AV25" s="4"/>
      <c r="AW25" s="5"/>
      <c r="AX25" s="5"/>
      <c r="AY25" s="5"/>
      <c r="AZ25" s="5"/>
      <c r="BA25" s="5"/>
      <c r="BB25" s="3"/>
      <c r="BC25" s="5"/>
      <c r="BD25" s="5"/>
      <c r="BE25" s="5"/>
      <c r="BF25" s="5"/>
      <c r="BG25" s="5"/>
      <c r="BH25" s="5"/>
      <c r="BI25" s="3"/>
      <c r="BJ25" s="5"/>
      <c r="BK25" s="5"/>
      <c r="BL25" s="5"/>
      <c r="BM25" s="5"/>
      <c r="BN25" s="5"/>
      <c r="BO25" s="5"/>
      <c r="BP25" s="5"/>
      <c r="BQ25" s="5"/>
      <c r="BR25" s="5"/>
      <c r="BS25" s="5"/>
      <c r="BT25" s="5"/>
      <c r="BU25" s="5"/>
      <c r="BV25" s="3"/>
      <c r="BW25" s="5"/>
      <c r="BX25" s="5"/>
      <c r="BY25" s="5"/>
      <c r="BZ25" s="5"/>
      <c r="CA25" s="5"/>
      <c r="CB25" s="5"/>
      <c r="CC25" s="5"/>
      <c r="CD25" s="5"/>
      <c r="CE25" s="3"/>
      <c r="CF25" s="5"/>
      <c r="CG25" s="5"/>
      <c r="CH25" s="5"/>
      <c r="CI25" s="5"/>
      <c r="CJ25" s="3"/>
      <c r="CK25" s="3"/>
      <c r="CL25" s="3"/>
      <c r="CM25" s="3"/>
      <c r="CN25" s="3"/>
      <c r="CO25" s="3"/>
      <c r="CP25" s="4"/>
      <c r="CQ25" s="4"/>
      <c r="CR25" s="3"/>
      <c r="CS25" s="3"/>
      <c r="CT25" s="3"/>
      <c r="CU25" s="3"/>
      <c r="CV25" s="4"/>
      <c r="CW25" s="4"/>
      <c r="CX25" s="3"/>
      <c r="CY25" s="3"/>
      <c r="CZ25" s="3"/>
      <c r="DA25" s="3"/>
      <c r="DB25" s="5"/>
      <c r="DC25" s="3"/>
      <c r="DD25" s="3"/>
      <c r="DE25" s="3"/>
      <c r="DF25" s="6"/>
      <c r="DG25" s="3"/>
      <c r="DH25" s="3"/>
      <c r="DI25" s="6"/>
      <c r="DJ25" s="3"/>
    </row>
    <row r="26" spans="1:114" x14ac:dyDescent="0.2">
      <c r="A26" s="30" t="s">
        <v>62</v>
      </c>
      <c r="B26" s="65" t="s">
        <v>63</v>
      </c>
      <c r="C26" s="66">
        <v>24672</v>
      </c>
      <c r="D26" s="66">
        <v>41</v>
      </c>
      <c r="E26" s="69">
        <v>68</v>
      </c>
      <c r="F26" s="69">
        <v>26396</v>
      </c>
      <c r="G26" s="66">
        <f t="shared" si="0"/>
        <v>643.80487804878044</v>
      </c>
      <c r="H26" s="69">
        <v>28591</v>
      </c>
      <c r="I26" s="34" t="s">
        <v>17</v>
      </c>
      <c r="J26" s="34" t="s">
        <v>20</v>
      </c>
      <c r="K26" s="34" t="s">
        <v>17</v>
      </c>
      <c r="L26" s="67">
        <f t="shared" si="1"/>
        <v>1.1588440337224384</v>
      </c>
      <c r="M26" s="70">
        <v>60060</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5"/>
      <c r="AX26" s="5"/>
      <c r="AY26" s="5"/>
      <c r="AZ26" s="5"/>
      <c r="BA26" s="5"/>
      <c r="BB26" s="3"/>
      <c r="BC26" s="5"/>
      <c r="BD26" s="5"/>
      <c r="BE26" s="5"/>
      <c r="BF26" s="5"/>
      <c r="BG26" s="5"/>
      <c r="BH26" s="5"/>
      <c r="BI26" s="3"/>
      <c r="BJ26" s="5"/>
      <c r="BK26" s="5"/>
      <c r="BL26" s="5"/>
      <c r="BM26" s="5"/>
      <c r="BN26" s="5"/>
      <c r="BO26" s="5"/>
      <c r="BP26" s="5"/>
      <c r="BQ26" s="5"/>
      <c r="BR26" s="5"/>
      <c r="BS26" s="5"/>
      <c r="BT26" s="5"/>
      <c r="BU26" s="5"/>
      <c r="BV26" s="3"/>
      <c r="BW26" s="5"/>
      <c r="BX26" s="5"/>
      <c r="BY26" s="5"/>
      <c r="BZ26" s="5"/>
      <c r="CA26" s="5"/>
      <c r="CB26" s="5"/>
      <c r="CC26" s="5"/>
      <c r="CD26" s="5"/>
      <c r="CE26" s="3"/>
      <c r="CF26" s="5"/>
      <c r="CG26" s="5"/>
      <c r="CH26" s="5"/>
      <c r="CI26" s="5"/>
      <c r="CJ26" s="3"/>
      <c r="CK26" s="3"/>
      <c r="CL26" s="3"/>
      <c r="CM26" s="3"/>
      <c r="CN26" s="3"/>
      <c r="CO26" s="3"/>
      <c r="CP26" s="4"/>
      <c r="CQ26" s="4"/>
      <c r="CR26" s="3"/>
      <c r="CS26" s="3"/>
      <c r="CT26" s="3"/>
      <c r="CU26" s="3"/>
      <c r="CV26" s="4"/>
      <c r="CW26" s="4"/>
      <c r="CX26" s="3"/>
      <c r="CY26" s="3"/>
      <c r="CZ26" s="3"/>
      <c r="DA26" s="3"/>
      <c r="DB26" s="3"/>
      <c r="DC26" s="3"/>
      <c r="DD26" s="4"/>
      <c r="DE26" s="3"/>
      <c r="DF26" s="6"/>
      <c r="DG26" s="3"/>
      <c r="DH26" s="3"/>
      <c r="DI26" s="6"/>
      <c r="DJ26" s="3"/>
    </row>
    <row r="27" spans="1:114" x14ac:dyDescent="0.2">
      <c r="A27" s="30" t="s">
        <v>64</v>
      </c>
      <c r="B27" s="65" t="s">
        <v>65</v>
      </c>
      <c r="C27" s="66">
        <v>1090</v>
      </c>
      <c r="D27" s="66">
        <v>42</v>
      </c>
      <c r="E27" s="69">
        <v>5</v>
      </c>
      <c r="F27" s="69">
        <v>334</v>
      </c>
      <c r="G27" s="66">
        <f t="shared" si="0"/>
        <v>7.9523809523809526</v>
      </c>
      <c r="H27" s="69">
        <v>2041</v>
      </c>
      <c r="I27" s="34" t="s">
        <v>17</v>
      </c>
      <c r="J27" s="34" t="s">
        <v>20</v>
      </c>
      <c r="K27" s="34" t="s">
        <v>20</v>
      </c>
      <c r="L27" s="67">
        <f t="shared" si="1"/>
        <v>1.8724770642201836</v>
      </c>
      <c r="M27" s="70">
        <v>4728</v>
      </c>
      <c r="N27" s="4"/>
      <c r="O27" s="4"/>
      <c r="P27" s="4"/>
      <c r="Q27" s="4"/>
      <c r="R27" s="4"/>
      <c r="S27" s="4"/>
      <c r="T27" s="4"/>
      <c r="U27" s="4"/>
      <c r="V27" s="4"/>
      <c r="W27" s="4"/>
      <c r="X27" s="4"/>
      <c r="Y27" s="4"/>
      <c r="Z27" s="4"/>
      <c r="AA27" s="3"/>
      <c r="AB27" s="3"/>
      <c r="AC27" s="3"/>
      <c r="AD27" s="3"/>
      <c r="AE27" s="3"/>
      <c r="AF27" s="3"/>
      <c r="AG27" s="3"/>
      <c r="AH27" s="3"/>
      <c r="AI27" s="3"/>
      <c r="AJ27" s="3"/>
      <c r="AK27" s="4"/>
      <c r="AL27" s="4"/>
      <c r="AM27" s="4"/>
      <c r="AN27" s="4"/>
      <c r="AO27" s="4"/>
      <c r="AP27" s="4"/>
      <c r="AQ27" s="4"/>
      <c r="AR27" s="4"/>
      <c r="AS27" s="4"/>
      <c r="AT27" s="4"/>
      <c r="AU27" s="4"/>
      <c r="AV27" s="4"/>
      <c r="AW27" s="5"/>
      <c r="AX27" s="5"/>
      <c r="AY27" s="5"/>
      <c r="AZ27" s="5"/>
      <c r="BA27" s="5"/>
      <c r="BB27" s="3"/>
      <c r="BC27" s="5"/>
      <c r="BD27" s="5"/>
      <c r="BE27" s="5"/>
      <c r="BF27" s="5"/>
      <c r="BG27" s="5"/>
      <c r="BH27" s="5"/>
      <c r="BI27" s="3"/>
      <c r="BJ27" s="5"/>
      <c r="BK27" s="5"/>
      <c r="BL27" s="5"/>
      <c r="BM27" s="5"/>
      <c r="BN27" s="5"/>
      <c r="BO27" s="5"/>
      <c r="BP27" s="5"/>
      <c r="BQ27" s="5"/>
      <c r="BR27" s="5"/>
      <c r="BS27" s="5"/>
      <c r="BT27" s="5"/>
      <c r="BU27" s="5"/>
      <c r="BV27" s="3"/>
      <c r="BW27" s="5"/>
      <c r="BX27" s="5"/>
      <c r="BY27" s="5"/>
      <c r="BZ27" s="5"/>
      <c r="CA27" s="5"/>
      <c r="CB27" s="5"/>
      <c r="CC27" s="5"/>
      <c r="CD27" s="5"/>
      <c r="CE27" s="3"/>
      <c r="CF27" s="5"/>
      <c r="CG27" s="5"/>
      <c r="CH27" s="5"/>
      <c r="CI27" s="5"/>
      <c r="CJ27" s="3"/>
      <c r="CK27" s="3"/>
      <c r="CL27" s="3"/>
      <c r="CM27" s="3"/>
      <c r="CN27" s="3"/>
      <c r="CO27" s="3"/>
      <c r="CP27" s="4"/>
      <c r="CQ27" s="4"/>
      <c r="CR27" s="3"/>
      <c r="CS27" s="3"/>
      <c r="CT27" s="3"/>
      <c r="CU27" s="3"/>
      <c r="CV27" s="4"/>
      <c r="CW27" s="4"/>
      <c r="CX27" s="3"/>
      <c r="CY27" s="3"/>
      <c r="CZ27" s="3"/>
      <c r="DA27" s="3"/>
      <c r="DB27" s="5"/>
      <c r="DC27" s="3"/>
      <c r="DD27" s="4"/>
      <c r="DE27" s="3"/>
      <c r="DF27" s="6"/>
      <c r="DG27" s="3"/>
      <c r="DH27" s="3"/>
      <c r="DI27" s="6"/>
      <c r="DJ27" s="3"/>
    </row>
    <row r="28" spans="1:114" x14ac:dyDescent="0.2">
      <c r="A28" s="30" t="s">
        <v>66</v>
      </c>
      <c r="B28" s="65" t="s">
        <v>65</v>
      </c>
      <c r="C28" s="66">
        <v>24487</v>
      </c>
      <c r="D28" s="66">
        <v>38</v>
      </c>
      <c r="E28" s="69">
        <v>38</v>
      </c>
      <c r="F28" s="69">
        <v>14074</v>
      </c>
      <c r="G28" s="66">
        <f t="shared" si="0"/>
        <v>370.36842105263156</v>
      </c>
      <c r="H28" s="69">
        <v>12975</v>
      </c>
      <c r="I28" s="34" t="s">
        <v>17</v>
      </c>
      <c r="J28" s="34" t="s">
        <v>20</v>
      </c>
      <c r="K28" s="34" t="s">
        <v>20</v>
      </c>
      <c r="L28" s="67">
        <f t="shared" si="1"/>
        <v>0.52987299383346265</v>
      </c>
      <c r="M28" s="70">
        <v>74000</v>
      </c>
      <c r="N28" s="4"/>
      <c r="O28" s="4"/>
      <c r="P28" s="4"/>
      <c r="Q28" s="4"/>
      <c r="R28" s="4"/>
      <c r="S28" s="4"/>
      <c r="T28" s="4"/>
      <c r="U28" s="4"/>
      <c r="V28" s="4"/>
      <c r="W28" s="4"/>
      <c r="X28" s="4"/>
      <c r="Y28" s="4"/>
      <c r="Z28" s="4"/>
      <c r="AA28" s="4"/>
      <c r="AB28" s="4"/>
      <c r="AC28" s="4"/>
      <c r="AD28" s="4"/>
      <c r="AE28" s="4"/>
      <c r="AF28" s="4"/>
      <c r="AG28" s="4"/>
      <c r="AH28" s="4"/>
      <c r="AI28" s="4"/>
      <c r="AJ28" s="4"/>
      <c r="AK28" s="3"/>
      <c r="AL28" s="3"/>
      <c r="AM28" s="3"/>
      <c r="AN28" s="3"/>
      <c r="AO28" s="3"/>
      <c r="AP28" s="3"/>
      <c r="AQ28" s="3"/>
      <c r="AR28" s="3"/>
      <c r="AS28" s="4"/>
      <c r="AT28" s="4"/>
      <c r="AU28" s="4"/>
      <c r="AV28" s="4"/>
      <c r="AW28" s="5"/>
      <c r="AX28" s="5"/>
      <c r="AY28" s="5"/>
      <c r="AZ28" s="5"/>
      <c r="BA28" s="5"/>
      <c r="BB28" s="3"/>
      <c r="BC28" s="5"/>
      <c r="BD28" s="5"/>
      <c r="BE28" s="5"/>
      <c r="BF28" s="5"/>
      <c r="BG28" s="5"/>
      <c r="BH28" s="5"/>
      <c r="BI28" s="3"/>
      <c r="BJ28" s="5"/>
      <c r="BK28" s="5"/>
      <c r="BL28" s="5"/>
      <c r="BM28" s="5"/>
      <c r="BN28" s="5"/>
      <c r="BO28" s="5"/>
      <c r="BP28" s="5"/>
      <c r="BQ28" s="5"/>
      <c r="BR28" s="5"/>
      <c r="BS28" s="5"/>
      <c r="BT28" s="5"/>
      <c r="BU28" s="5"/>
      <c r="BV28" s="3"/>
      <c r="BW28" s="5"/>
      <c r="BX28" s="5"/>
      <c r="BY28" s="5"/>
      <c r="BZ28" s="5"/>
      <c r="CA28" s="5"/>
      <c r="CB28" s="5"/>
      <c r="CC28" s="5"/>
      <c r="CD28" s="5"/>
      <c r="CE28" s="3"/>
      <c r="CF28" s="5"/>
      <c r="CG28" s="5"/>
      <c r="CH28" s="5"/>
      <c r="CI28" s="5"/>
      <c r="CJ28" s="3"/>
      <c r="CK28" s="3"/>
      <c r="CL28" s="3"/>
      <c r="CM28" s="3"/>
      <c r="CN28" s="3"/>
      <c r="CO28" s="3"/>
      <c r="CP28" s="4"/>
      <c r="CQ28" s="4"/>
      <c r="CR28" s="3"/>
      <c r="CS28" s="3"/>
      <c r="CT28" s="3"/>
      <c r="CU28" s="3"/>
      <c r="CV28" s="4"/>
      <c r="CW28" s="4"/>
      <c r="CX28" s="3"/>
      <c r="CY28" s="3"/>
      <c r="CZ28" s="3"/>
      <c r="DA28" s="3"/>
      <c r="DB28" s="3"/>
      <c r="DC28" s="3"/>
      <c r="DD28" s="3"/>
      <c r="DE28" s="3"/>
      <c r="DF28" s="6"/>
      <c r="DG28" s="3"/>
      <c r="DH28" s="3"/>
      <c r="DI28" s="6"/>
      <c r="DJ28" s="3"/>
    </row>
    <row r="29" spans="1:114" x14ac:dyDescent="0.2">
      <c r="A29" s="30" t="s">
        <v>67</v>
      </c>
      <c r="B29" s="65" t="s">
        <v>65</v>
      </c>
      <c r="C29" s="66">
        <v>908</v>
      </c>
      <c r="D29" s="66">
        <v>37</v>
      </c>
      <c r="E29" s="69">
        <v>5</v>
      </c>
      <c r="F29" s="69">
        <v>304</v>
      </c>
      <c r="G29" s="66">
        <f t="shared" si="0"/>
        <v>8.2162162162162158</v>
      </c>
      <c r="H29" s="69">
        <v>2017</v>
      </c>
      <c r="I29" s="34" t="s">
        <v>20</v>
      </c>
      <c r="J29" s="34" t="s">
        <v>20</v>
      </c>
      <c r="K29" s="34" t="s">
        <v>20</v>
      </c>
      <c r="L29" s="67">
        <f t="shared" si="1"/>
        <v>2.2213656387665197</v>
      </c>
      <c r="M29" s="70">
        <v>2135</v>
      </c>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3"/>
      <c r="AW29" s="5"/>
      <c r="AX29" s="5"/>
      <c r="AY29" s="5"/>
      <c r="AZ29" s="5"/>
      <c r="BA29" s="5"/>
      <c r="BB29" s="3"/>
      <c r="BC29" s="5"/>
      <c r="BD29" s="5"/>
      <c r="BE29" s="5"/>
      <c r="BF29" s="5"/>
      <c r="BG29" s="5"/>
      <c r="BH29" s="5"/>
      <c r="BI29" s="3"/>
      <c r="BJ29" s="5"/>
      <c r="BK29" s="5"/>
      <c r="BL29" s="5"/>
      <c r="BM29" s="5"/>
      <c r="BN29" s="5"/>
      <c r="BO29" s="5"/>
      <c r="BP29" s="5"/>
      <c r="BQ29" s="5"/>
      <c r="BR29" s="5"/>
      <c r="BS29" s="5"/>
      <c r="BT29" s="5"/>
      <c r="BU29" s="5"/>
      <c r="BV29" s="3"/>
      <c r="BW29" s="5"/>
      <c r="BX29" s="5"/>
      <c r="BY29" s="5"/>
      <c r="BZ29" s="5"/>
      <c r="CA29" s="5"/>
      <c r="CB29" s="5"/>
      <c r="CC29" s="5"/>
      <c r="CD29" s="5"/>
      <c r="CE29" s="3"/>
      <c r="CF29" s="5"/>
      <c r="CG29" s="5"/>
      <c r="CH29" s="5"/>
      <c r="CI29" s="5"/>
      <c r="CJ29" s="3"/>
      <c r="CK29" s="3"/>
      <c r="CL29" s="3"/>
      <c r="CM29" s="3"/>
      <c r="CN29" s="3"/>
      <c r="CO29" s="3"/>
      <c r="CP29" s="4"/>
      <c r="CQ29" s="4"/>
      <c r="CR29" s="3"/>
      <c r="CS29" s="3"/>
      <c r="CT29" s="3"/>
      <c r="CU29" s="3"/>
      <c r="CV29" s="4"/>
      <c r="CW29" s="4"/>
      <c r="CX29" s="3"/>
      <c r="CY29" s="3"/>
      <c r="CZ29" s="3"/>
      <c r="DA29" s="3"/>
      <c r="DB29" s="5"/>
      <c r="DC29" s="3"/>
      <c r="DD29" s="4"/>
      <c r="DE29" s="3"/>
      <c r="DF29" s="6"/>
      <c r="DG29" s="3"/>
      <c r="DH29" s="3"/>
      <c r="DI29" s="6"/>
      <c r="DJ29" s="3"/>
    </row>
    <row r="30" spans="1:114" x14ac:dyDescent="0.2">
      <c r="A30" s="30" t="s">
        <v>68</v>
      </c>
      <c r="B30" s="65" t="s">
        <v>69</v>
      </c>
      <c r="C30" s="66">
        <v>32078</v>
      </c>
      <c r="D30" s="66">
        <v>37</v>
      </c>
      <c r="E30" s="69">
        <v>33</v>
      </c>
      <c r="F30" s="69">
        <v>14067</v>
      </c>
      <c r="G30" s="66">
        <f t="shared" si="0"/>
        <v>380.18918918918916</v>
      </c>
      <c r="H30" s="69">
        <v>12629</v>
      </c>
      <c r="I30" s="34" t="s">
        <v>17</v>
      </c>
      <c r="J30" s="34" t="s">
        <v>20</v>
      </c>
      <c r="K30" s="34" t="s">
        <v>20</v>
      </c>
      <c r="L30" s="67">
        <f t="shared" si="1"/>
        <v>0.39369661450215099</v>
      </c>
      <c r="M30" s="70" t="s">
        <v>180</v>
      </c>
      <c r="N30" s="4"/>
      <c r="O30" s="4"/>
      <c r="P30" s="4"/>
      <c r="Q30" s="4"/>
      <c r="R30" s="4"/>
      <c r="S30" s="4"/>
      <c r="T30" s="4"/>
      <c r="U30" s="4"/>
      <c r="V30" s="4"/>
      <c r="W30" s="4"/>
      <c r="X30" s="4"/>
      <c r="Y30" s="4"/>
      <c r="Z30" s="4"/>
      <c r="AA30" s="4"/>
      <c r="AB30" s="4"/>
      <c r="AC30" s="4"/>
      <c r="AD30" s="4"/>
      <c r="AE30" s="4"/>
      <c r="AF30" s="4"/>
      <c r="AG30" s="4"/>
      <c r="AH30" s="4"/>
      <c r="AI30" s="4"/>
      <c r="AJ30" s="4"/>
      <c r="AK30" s="3"/>
      <c r="AL30" s="3"/>
      <c r="AM30" s="3"/>
      <c r="AN30" s="3"/>
      <c r="AO30" s="3"/>
      <c r="AP30" s="3"/>
      <c r="AQ30" s="3"/>
      <c r="AR30" s="3"/>
      <c r="AS30" s="4"/>
      <c r="AT30" s="4"/>
      <c r="AU30" s="4"/>
      <c r="AV30" s="3"/>
      <c r="AW30" s="5"/>
      <c r="AX30" s="5"/>
      <c r="AY30" s="5"/>
      <c r="AZ30" s="5"/>
      <c r="BA30" s="5"/>
      <c r="BB30" s="3"/>
      <c r="BC30" s="5"/>
      <c r="BD30" s="5"/>
      <c r="BE30" s="5"/>
      <c r="BF30" s="5"/>
      <c r="BG30" s="5"/>
      <c r="BH30" s="5"/>
      <c r="BI30" s="3"/>
      <c r="BJ30" s="5"/>
      <c r="BK30" s="5"/>
      <c r="BL30" s="5"/>
      <c r="BM30" s="5"/>
      <c r="BN30" s="5"/>
      <c r="BO30" s="5"/>
      <c r="BP30" s="5"/>
      <c r="BQ30" s="5"/>
      <c r="BR30" s="5"/>
      <c r="BS30" s="5"/>
      <c r="BT30" s="5"/>
      <c r="BU30" s="5"/>
      <c r="BV30" s="3"/>
      <c r="BW30" s="5"/>
      <c r="BX30" s="5"/>
      <c r="BY30" s="5"/>
      <c r="BZ30" s="5"/>
      <c r="CA30" s="5"/>
      <c r="CB30" s="5"/>
      <c r="CC30" s="5"/>
      <c r="CD30" s="5"/>
      <c r="CE30" s="3"/>
      <c r="CF30" s="5"/>
      <c r="CG30" s="5"/>
      <c r="CH30" s="5"/>
      <c r="CI30" s="5"/>
      <c r="CJ30" s="3"/>
      <c r="CK30" s="3"/>
      <c r="CL30" s="3"/>
      <c r="CM30" s="3"/>
      <c r="CN30" s="3"/>
      <c r="CO30" s="3"/>
      <c r="CP30" s="4"/>
      <c r="CQ30" s="4"/>
      <c r="CR30" s="3"/>
      <c r="CS30" s="3"/>
      <c r="CT30" s="3"/>
      <c r="CU30" s="3"/>
      <c r="CV30" s="4"/>
      <c r="CW30" s="4"/>
      <c r="CX30" s="3"/>
      <c r="CY30" s="3"/>
      <c r="CZ30" s="3"/>
      <c r="DA30" s="3"/>
      <c r="DB30" s="5"/>
      <c r="DC30" s="3"/>
      <c r="DD30" s="3"/>
      <c r="DE30" s="3"/>
      <c r="DF30" s="6"/>
      <c r="DG30" s="3"/>
      <c r="DH30" s="3"/>
      <c r="DI30" s="6"/>
      <c r="DJ30" s="3"/>
    </row>
    <row r="31" spans="1:114" x14ac:dyDescent="0.2">
      <c r="A31" s="30" t="s">
        <v>70</v>
      </c>
      <c r="B31" s="65" t="s">
        <v>71</v>
      </c>
      <c r="C31" s="66">
        <v>11967</v>
      </c>
      <c r="D31" s="66">
        <v>38</v>
      </c>
      <c r="E31" s="69">
        <v>13</v>
      </c>
      <c r="F31" s="69">
        <v>2329</v>
      </c>
      <c r="G31" s="66">
        <f t="shared" si="0"/>
        <v>61.289473684210527</v>
      </c>
      <c r="H31" s="69">
        <v>6110</v>
      </c>
      <c r="I31" s="34" t="s">
        <v>17</v>
      </c>
      <c r="J31" s="34" t="s">
        <v>17</v>
      </c>
      <c r="K31" s="34" t="s">
        <v>20</v>
      </c>
      <c r="L31" s="67">
        <f t="shared" si="1"/>
        <v>0.51057073619119242</v>
      </c>
      <c r="M31" s="70">
        <v>25661</v>
      </c>
      <c r="N31" s="4"/>
      <c r="O31" s="4"/>
      <c r="P31" s="4"/>
      <c r="Q31" s="4"/>
      <c r="R31" s="4"/>
      <c r="S31" s="4"/>
      <c r="T31" s="4"/>
      <c r="U31" s="4"/>
      <c r="V31" s="4"/>
      <c r="W31" s="4"/>
      <c r="X31" s="4"/>
      <c r="Y31" s="4"/>
      <c r="Z31" s="4"/>
      <c r="AA31" s="4"/>
      <c r="AB31" s="4"/>
      <c r="AC31" s="4"/>
      <c r="AD31" s="4"/>
      <c r="AE31" s="4"/>
      <c r="AF31" s="4"/>
      <c r="AG31" s="4"/>
      <c r="AH31" s="4"/>
      <c r="AI31" s="4"/>
      <c r="AJ31" s="4"/>
      <c r="AK31" s="3"/>
      <c r="AL31" s="3"/>
      <c r="AM31" s="3"/>
      <c r="AN31" s="3"/>
      <c r="AO31" s="3"/>
      <c r="AP31" s="3"/>
      <c r="AQ31" s="3"/>
      <c r="AR31" s="3"/>
      <c r="AS31" s="4"/>
      <c r="AT31" s="4"/>
      <c r="AU31" s="4"/>
      <c r="AV31" s="4"/>
      <c r="AW31" s="5"/>
      <c r="AX31" s="5"/>
      <c r="AY31" s="5"/>
      <c r="AZ31" s="5"/>
      <c r="BA31" s="5"/>
      <c r="BB31" s="3"/>
      <c r="BC31" s="5"/>
      <c r="BD31" s="5"/>
      <c r="BE31" s="5"/>
      <c r="BF31" s="5"/>
      <c r="BG31" s="5"/>
      <c r="BH31" s="5"/>
      <c r="BI31" s="3"/>
      <c r="BJ31" s="5"/>
      <c r="BK31" s="5"/>
      <c r="BL31" s="5"/>
      <c r="BM31" s="5"/>
      <c r="BN31" s="5"/>
      <c r="BO31" s="5"/>
      <c r="BP31" s="5"/>
      <c r="BQ31" s="5"/>
      <c r="BR31" s="5"/>
      <c r="BS31" s="5"/>
      <c r="BT31" s="5"/>
      <c r="BU31" s="5"/>
      <c r="BV31" s="3"/>
      <c r="BW31" s="5"/>
      <c r="BX31" s="5"/>
      <c r="BY31" s="5"/>
      <c r="BZ31" s="5"/>
      <c r="CA31" s="5"/>
      <c r="CB31" s="5"/>
      <c r="CC31" s="5"/>
      <c r="CD31" s="5"/>
      <c r="CE31" s="3"/>
      <c r="CF31" s="5"/>
      <c r="CG31" s="5"/>
      <c r="CH31" s="5"/>
      <c r="CI31" s="5"/>
      <c r="CJ31" s="3"/>
      <c r="CK31" s="3"/>
      <c r="CL31" s="3"/>
      <c r="CM31" s="3"/>
      <c r="CN31" s="3"/>
      <c r="CO31" s="3"/>
      <c r="CP31" s="4"/>
      <c r="CQ31" s="4"/>
      <c r="CR31" s="3"/>
      <c r="CS31" s="3"/>
      <c r="CT31" s="3"/>
      <c r="CU31" s="3"/>
      <c r="CV31" s="4"/>
      <c r="CW31" s="4"/>
      <c r="CX31" s="3"/>
      <c r="CY31" s="3"/>
      <c r="CZ31" s="3"/>
      <c r="DA31" s="3"/>
      <c r="DB31" s="3"/>
      <c r="DC31" s="3"/>
      <c r="DD31" s="3"/>
      <c r="DE31" s="3"/>
      <c r="DF31" s="6"/>
      <c r="DG31" s="3"/>
      <c r="DH31" s="3"/>
      <c r="DI31" s="6"/>
      <c r="DJ31" s="3"/>
    </row>
    <row r="32" spans="1:114" x14ac:dyDescent="0.2">
      <c r="A32" s="30" t="s">
        <v>72</v>
      </c>
      <c r="B32" s="65" t="s">
        <v>73</v>
      </c>
      <c r="C32" s="66">
        <v>71148</v>
      </c>
      <c r="D32" s="66">
        <v>40</v>
      </c>
      <c r="E32" s="69">
        <v>32</v>
      </c>
      <c r="F32" s="69">
        <v>27245</v>
      </c>
      <c r="G32" s="66">
        <f t="shared" si="0"/>
        <v>681.125</v>
      </c>
      <c r="H32" s="69">
        <v>22794</v>
      </c>
      <c r="I32" s="34" t="s">
        <v>20</v>
      </c>
      <c r="J32" s="34" t="s">
        <v>20</v>
      </c>
      <c r="K32" s="34" t="s">
        <v>20</v>
      </c>
      <c r="L32" s="67">
        <f t="shared" si="1"/>
        <v>0.32037443076404115</v>
      </c>
      <c r="M32" s="70">
        <v>75336</v>
      </c>
      <c r="N32" s="4"/>
      <c r="O32" s="4"/>
      <c r="P32" s="4"/>
      <c r="Q32" s="4"/>
      <c r="R32" s="4"/>
      <c r="S32" s="4"/>
      <c r="T32" s="4"/>
      <c r="U32" s="4"/>
      <c r="V32" s="4"/>
      <c r="W32" s="4"/>
      <c r="X32" s="4"/>
      <c r="Y32" s="4"/>
      <c r="Z32" s="4"/>
      <c r="AA32" s="4"/>
      <c r="AB32" s="4"/>
      <c r="AC32" s="4"/>
      <c r="AD32" s="4"/>
      <c r="AE32" s="4"/>
      <c r="AF32" s="4"/>
      <c r="AG32" s="4"/>
      <c r="AH32" s="4"/>
      <c r="AI32" s="4"/>
      <c r="AJ32" s="4"/>
      <c r="AK32" s="3"/>
      <c r="AL32" s="3"/>
      <c r="AM32" s="3"/>
      <c r="AN32" s="3"/>
      <c r="AO32" s="3"/>
      <c r="AP32" s="3"/>
      <c r="AQ32" s="3"/>
      <c r="AR32" s="3"/>
      <c r="AS32" s="4"/>
      <c r="AT32" s="4"/>
      <c r="AU32" s="4"/>
      <c r="AV32" s="4"/>
      <c r="AW32" s="5"/>
      <c r="AX32" s="5"/>
      <c r="AY32" s="5"/>
      <c r="AZ32" s="5"/>
      <c r="BA32" s="5"/>
      <c r="BB32" s="3"/>
      <c r="BC32" s="5"/>
      <c r="BD32" s="5"/>
      <c r="BE32" s="5"/>
      <c r="BF32" s="5"/>
      <c r="BG32" s="5"/>
      <c r="BH32" s="5"/>
      <c r="BI32" s="3"/>
      <c r="BJ32" s="5"/>
      <c r="BK32" s="5"/>
      <c r="BL32" s="5"/>
      <c r="BM32" s="5"/>
      <c r="BN32" s="5"/>
      <c r="BO32" s="5"/>
      <c r="BP32" s="5"/>
      <c r="BQ32" s="5"/>
      <c r="BR32" s="5"/>
      <c r="BS32" s="5"/>
      <c r="BT32" s="5"/>
      <c r="BU32" s="5"/>
      <c r="BV32" s="3"/>
      <c r="BW32" s="5"/>
      <c r="BX32" s="5"/>
      <c r="BY32" s="5"/>
      <c r="BZ32" s="5"/>
      <c r="CA32" s="5"/>
      <c r="CB32" s="5"/>
      <c r="CC32" s="5"/>
      <c r="CD32" s="5"/>
      <c r="CE32" s="3"/>
      <c r="CF32" s="5"/>
      <c r="CG32" s="5"/>
      <c r="CH32" s="5"/>
      <c r="CI32" s="5"/>
      <c r="CJ32" s="3"/>
      <c r="CK32" s="3"/>
      <c r="CL32" s="3"/>
      <c r="CM32" s="3"/>
      <c r="CN32" s="3"/>
      <c r="CO32" s="3"/>
      <c r="CP32" s="4"/>
      <c r="CQ32" s="4"/>
      <c r="CR32" s="3"/>
      <c r="CS32" s="3"/>
      <c r="CT32" s="3"/>
      <c r="CU32" s="3"/>
      <c r="CV32" s="4"/>
      <c r="CW32" s="4"/>
      <c r="CX32" s="3"/>
      <c r="CY32" s="3"/>
      <c r="CZ32" s="3"/>
      <c r="DA32" s="3"/>
      <c r="DB32" s="3"/>
      <c r="DC32" s="3"/>
      <c r="DD32" s="4"/>
      <c r="DE32" s="3"/>
      <c r="DF32" s="6"/>
      <c r="DG32" s="3"/>
      <c r="DH32" s="3"/>
      <c r="DI32" s="6"/>
      <c r="DJ32" s="3"/>
    </row>
    <row r="33" spans="1:114" x14ac:dyDescent="0.2">
      <c r="A33" s="30" t="s">
        <v>74</v>
      </c>
      <c r="B33" s="65" t="s">
        <v>75</v>
      </c>
      <c r="C33" s="66">
        <v>17389</v>
      </c>
      <c r="D33" s="66">
        <v>41</v>
      </c>
      <c r="E33" s="69">
        <v>33</v>
      </c>
      <c r="F33" s="69">
        <v>9210</v>
      </c>
      <c r="G33" s="66">
        <f t="shared" si="0"/>
        <v>224.63414634146341</v>
      </c>
      <c r="H33" s="69">
        <v>5961</v>
      </c>
      <c r="I33" s="34" t="s">
        <v>17</v>
      </c>
      <c r="J33" s="34" t="s">
        <v>17</v>
      </c>
      <c r="K33" s="34" t="s">
        <v>17</v>
      </c>
      <c r="L33" s="67">
        <f t="shared" si="1"/>
        <v>0.34280292138708379</v>
      </c>
      <c r="M33" s="70">
        <v>43744</v>
      </c>
      <c r="N33" s="4"/>
      <c r="O33" s="4"/>
      <c r="P33" s="4"/>
      <c r="Q33" s="4"/>
      <c r="R33" s="4"/>
      <c r="S33" s="4"/>
      <c r="T33" s="4"/>
      <c r="U33" s="4"/>
      <c r="V33" s="4"/>
      <c r="W33" s="4"/>
      <c r="X33" s="4"/>
      <c r="Y33" s="4"/>
      <c r="Z33" s="4"/>
      <c r="AA33" s="4"/>
      <c r="AB33" s="4"/>
      <c r="AC33" s="4"/>
      <c r="AD33" s="4"/>
      <c r="AE33" s="4"/>
      <c r="AF33" s="4"/>
      <c r="AG33" s="4"/>
      <c r="AH33" s="4"/>
      <c r="AI33" s="4"/>
      <c r="AJ33" s="4"/>
      <c r="AK33" s="3"/>
      <c r="AL33" s="3"/>
      <c r="AM33" s="3"/>
      <c r="AN33" s="3"/>
      <c r="AO33" s="3"/>
      <c r="AP33" s="3"/>
      <c r="AQ33" s="3"/>
      <c r="AR33" s="3"/>
      <c r="AS33" s="4"/>
      <c r="AT33" s="4"/>
      <c r="AU33" s="4"/>
      <c r="AV33" s="4"/>
      <c r="AW33" s="5"/>
      <c r="AX33" s="5"/>
      <c r="AY33" s="5"/>
      <c r="AZ33" s="5"/>
      <c r="BA33" s="5"/>
      <c r="BB33" s="3"/>
      <c r="BC33" s="5"/>
      <c r="BD33" s="5"/>
      <c r="BE33" s="5"/>
      <c r="BF33" s="5"/>
      <c r="BG33" s="5"/>
      <c r="BH33" s="5"/>
      <c r="BI33" s="3"/>
      <c r="BJ33" s="5"/>
      <c r="BK33" s="5"/>
      <c r="BL33" s="5"/>
      <c r="BM33" s="5"/>
      <c r="BN33" s="5"/>
      <c r="BO33" s="5"/>
      <c r="BP33" s="5"/>
      <c r="BQ33" s="5"/>
      <c r="BR33" s="5"/>
      <c r="BS33" s="5"/>
      <c r="BT33" s="5"/>
      <c r="BU33" s="5"/>
      <c r="BV33" s="3"/>
      <c r="BW33" s="5"/>
      <c r="BX33" s="5"/>
      <c r="BY33" s="5"/>
      <c r="BZ33" s="5"/>
      <c r="CA33" s="5"/>
      <c r="CB33" s="5"/>
      <c r="CC33" s="5"/>
      <c r="CD33" s="5"/>
      <c r="CE33" s="3"/>
      <c r="CF33" s="5"/>
      <c r="CG33" s="5"/>
      <c r="CH33" s="5"/>
      <c r="CI33" s="5"/>
      <c r="CJ33" s="3"/>
      <c r="CK33" s="3"/>
      <c r="CL33" s="3"/>
      <c r="CM33" s="3"/>
      <c r="CN33" s="3"/>
      <c r="CO33" s="3"/>
      <c r="CP33" s="4"/>
      <c r="CQ33" s="4"/>
      <c r="CR33" s="3"/>
      <c r="CS33" s="3"/>
      <c r="CT33" s="3"/>
      <c r="CU33" s="3"/>
      <c r="CV33" s="4"/>
      <c r="CW33" s="4"/>
      <c r="CX33" s="3"/>
      <c r="CY33" s="3"/>
      <c r="CZ33" s="3"/>
      <c r="DA33" s="3"/>
      <c r="DB33" s="5"/>
      <c r="DC33" s="3"/>
      <c r="DD33" s="4"/>
      <c r="DE33" s="3"/>
      <c r="DF33" s="6"/>
      <c r="DG33" s="3"/>
      <c r="DH33" s="3"/>
      <c r="DI33" s="6"/>
      <c r="DJ33" s="3"/>
    </row>
    <row r="34" spans="1:114" x14ac:dyDescent="0.2">
      <c r="A34" s="30" t="s">
        <v>76</v>
      </c>
      <c r="B34" s="65" t="s">
        <v>77</v>
      </c>
      <c r="C34" s="66">
        <v>178042</v>
      </c>
      <c r="D34" s="66">
        <v>36</v>
      </c>
      <c r="E34" s="69">
        <v>286</v>
      </c>
      <c r="F34" s="69">
        <v>78555</v>
      </c>
      <c r="G34" s="66">
        <f t="shared" si="0"/>
        <v>2182.0833333333335</v>
      </c>
      <c r="H34" s="69">
        <v>67770</v>
      </c>
      <c r="I34" s="34" t="s">
        <v>17</v>
      </c>
      <c r="J34" s="34" t="s">
        <v>20</v>
      </c>
      <c r="K34" s="34" t="s">
        <v>20</v>
      </c>
      <c r="L34" s="67">
        <f t="shared" si="1"/>
        <v>0.38064052302265755</v>
      </c>
      <c r="M34" s="70">
        <v>343568</v>
      </c>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5"/>
      <c r="AX34" s="5"/>
      <c r="AY34" s="5"/>
      <c r="AZ34" s="5"/>
      <c r="BA34" s="5"/>
      <c r="BB34" s="3"/>
      <c r="BC34" s="5"/>
      <c r="BD34" s="5"/>
      <c r="BE34" s="5"/>
      <c r="BF34" s="5"/>
      <c r="BG34" s="5"/>
      <c r="BH34" s="5"/>
      <c r="BI34" s="3"/>
      <c r="BJ34" s="5"/>
      <c r="BK34" s="5"/>
      <c r="BL34" s="5"/>
      <c r="BM34" s="5"/>
      <c r="BN34" s="5"/>
      <c r="BO34" s="5"/>
      <c r="BP34" s="5"/>
      <c r="BQ34" s="5"/>
      <c r="BR34" s="5"/>
      <c r="BS34" s="5"/>
      <c r="BT34" s="5"/>
      <c r="BU34" s="5"/>
      <c r="BV34" s="3"/>
      <c r="BW34" s="5"/>
      <c r="BX34" s="5"/>
      <c r="BY34" s="5"/>
      <c r="BZ34" s="5"/>
      <c r="CA34" s="5"/>
      <c r="CB34" s="5"/>
      <c r="CC34" s="5"/>
      <c r="CD34" s="5"/>
      <c r="CE34" s="3"/>
      <c r="CF34" s="5"/>
      <c r="CG34" s="5"/>
      <c r="CH34" s="5"/>
      <c r="CI34" s="5"/>
      <c r="CJ34" s="3"/>
      <c r="CK34" s="3"/>
      <c r="CL34" s="3"/>
      <c r="CM34" s="3"/>
      <c r="CN34" s="3"/>
      <c r="CO34" s="3"/>
      <c r="CP34" s="4"/>
      <c r="CQ34" s="4"/>
      <c r="CR34" s="3"/>
      <c r="CS34" s="3"/>
      <c r="CT34" s="3"/>
      <c r="CU34" s="3"/>
      <c r="CV34" s="4"/>
      <c r="CW34" s="4"/>
      <c r="CX34" s="3"/>
      <c r="CY34" s="3"/>
      <c r="CZ34" s="3"/>
      <c r="DA34" s="3"/>
      <c r="DB34" s="5"/>
      <c r="DC34" s="3"/>
      <c r="DD34" s="4"/>
      <c r="DE34" s="3"/>
      <c r="DF34" s="6"/>
      <c r="DG34" s="3"/>
      <c r="DH34" s="3"/>
      <c r="DI34" s="6"/>
      <c r="DJ34" s="3"/>
    </row>
    <row r="35" spans="1:114" x14ac:dyDescent="0.2">
      <c r="A35" s="30" t="s">
        <v>78</v>
      </c>
      <c r="B35" s="65" t="s">
        <v>77</v>
      </c>
      <c r="C35" s="66">
        <v>178042</v>
      </c>
      <c r="D35" s="66">
        <v>37</v>
      </c>
      <c r="E35" s="69">
        <v>53</v>
      </c>
      <c r="F35" s="69">
        <v>6986</v>
      </c>
      <c r="G35" s="66">
        <f t="shared" si="0"/>
        <v>188.81081081081081</v>
      </c>
      <c r="H35" s="69">
        <v>0</v>
      </c>
      <c r="I35" s="34" t="s">
        <v>20</v>
      </c>
      <c r="J35" s="34" t="s">
        <v>20</v>
      </c>
      <c r="K35" s="34" t="s">
        <v>20</v>
      </c>
      <c r="L35" s="67">
        <f t="shared" si="1"/>
        <v>0</v>
      </c>
      <c r="M35" s="70">
        <v>119938</v>
      </c>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5"/>
      <c r="AX35" s="5"/>
      <c r="AY35" s="5"/>
      <c r="AZ35" s="5"/>
      <c r="BA35" s="5"/>
      <c r="BB35" s="3"/>
      <c r="BC35" s="5"/>
      <c r="BD35" s="5"/>
      <c r="BE35" s="5"/>
      <c r="BF35" s="5"/>
      <c r="BG35" s="5"/>
      <c r="BH35" s="5"/>
      <c r="BI35" s="3"/>
      <c r="BJ35" s="5"/>
      <c r="BK35" s="5"/>
      <c r="BL35" s="5"/>
      <c r="BM35" s="5"/>
      <c r="BN35" s="5"/>
      <c r="BO35" s="5"/>
      <c r="BP35" s="5"/>
      <c r="BQ35" s="5"/>
      <c r="BR35" s="5"/>
      <c r="BS35" s="5"/>
      <c r="BT35" s="5"/>
      <c r="BU35" s="5"/>
      <c r="BV35" s="3"/>
      <c r="BW35" s="5"/>
      <c r="BX35" s="5"/>
      <c r="BY35" s="5"/>
      <c r="BZ35" s="5"/>
      <c r="CA35" s="5"/>
      <c r="CB35" s="5"/>
      <c r="CC35" s="5"/>
      <c r="CD35" s="5"/>
      <c r="CE35" s="3"/>
      <c r="CF35" s="5"/>
      <c r="CG35" s="5"/>
      <c r="CH35" s="5"/>
      <c r="CI35" s="5"/>
      <c r="CJ35" s="3"/>
      <c r="CK35" s="3"/>
      <c r="CL35" s="3"/>
      <c r="CM35" s="3"/>
      <c r="CN35" s="3"/>
      <c r="CO35" s="3"/>
      <c r="CP35" s="4"/>
      <c r="CQ35" s="4"/>
      <c r="CR35" s="3"/>
      <c r="CS35" s="3"/>
      <c r="CT35" s="3"/>
      <c r="CU35" s="3"/>
      <c r="CV35" s="4"/>
      <c r="CW35" s="4"/>
      <c r="CX35" s="3"/>
      <c r="CY35" s="3"/>
      <c r="CZ35" s="3"/>
      <c r="DA35" s="3"/>
      <c r="DB35" s="5"/>
      <c r="DC35" s="3"/>
      <c r="DD35" s="4"/>
      <c r="DE35" s="3"/>
      <c r="DF35" s="6"/>
      <c r="DG35" s="3"/>
      <c r="DH35" s="3"/>
      <c r="DI35" s="6"/>
      <c r="DJ35" s="3"/>
    </row>
    <row r="36" spans="1:114" x14ac:dyDescent="0.2">
      <c r="A36" s="30" t="s">
        <v>79</v>
      </c>
      <c r="B36" s="65" t="s">
        <v>80</v>
      </c>
      <c r="C36" s="66">
        <v>7708</v>
      </c>
      <c r="D36" s="66">
        <v>52</v>
      </c>
      <c r="E36" s="66">
        <v>4</v>
      </c>
      <c r="F36" s="66">
        <v>1025</v>
      </c>
      <c r="G36" s="66">
        <f t="shared" si="0"/>
        <v>19.71153846153846</v>
      </c>
      <c r="H36" s="66">
        <v>2608</v>
      </c>
      <c r="I36" s="34" t="s">
        <v>17</v>
      </c>
      <c r="J36" s="34" t="s">
        <v>20</v>
      </c>
      <c r="K36" s="34" t="s">
        <v>20</v>
      </c>
      <c r="L36" s="67">
        <f t="shared" si="1"/>
        <v>0.33834976647638815</v>
      </c>
      <c r="M36" s="71" t="s">
        <v>180</v>
      </c>
      <c r="N36" s="4"/>
      <c r="O36" s="4"/>
      <c r="P36" s="4"/>
      <c r="Q36" s="4"/>
      <c r="R36" s="4"/>
      <c r="S36" s="4"/>
      <c r="T36" s="4"/>
      <c r="U36" s="4"/>
      <c r="V36" s="4"/>
      <c r="W36" s="4"/>
      <c r="X36" s="4"/>
      <c r="Y36" s="4"/>
      <c r="Z36" s="4"/>
      <c r="AA36" s="3"/>
      <c r="AB36" s="3"/>
      <c r="AC36" s="3"/>
      <c r="AD36" s="3"/>
      <c r="AE36" s="3"/>
      <c r="AF36" s="3"/>
      <c r="AG36" s="3"/>
      <c r="AH36" s="3"/>
      <c r="AI36" s="3"/>
      <c r="AJ36" s="3"/>
      <c r="AK36" s="3"/>
      <c r="AL36" s="3"/>
      <c r="AM36" s="3"/>
      <c r="AN36" s="3"/>
      <c r="AO36" s="3"/>
      <c r="AP36" s="3"/>
      <c r="AQ36" s="3"/>
      <c r="AR36" s="3"/>
      <c r="AS36" s="4"/>
      <c r="AT36" s="4"/>
      <c r="AU36" s="4"/>
      <c r="AV36" s="4"/>
      <c r="AW36" s="5"/>
      <c r="AX36" s="5"/>
      <c r="AY36" s="5"/>
      <c r="AZ36" s="5"/>
      <c r="BA36" s="5"/>
      <c r="BB36" s="3"/>
      <c r="BC36" s="5"/>
      <c r="BD36" s="5"/>
      <c r="BE36" s="5"/>
      <c r="BF36" s="5"/>
      <c r="BG36" s="5"/>
      <c r="BH36" s="5"/>
      <c r="BI36" s="3"/>
      <c r="BJ36" s="5"/>
      <c r="BK36" s="5"/>
      <c r="BL36" s="5"/>
      <c r="BM36" s="5"/>
      <c r="BN36" s="5"/>
      <c r="BO36" s="5"/>
      <c r="BP36" s="5"/>
      <c r="BQ36" s="5"/>
      <c r="BR36" s="5"/>
      <c r="BS36" s="5"/>
      <c r="BT36" s="5"/>
      <c r="BU36" s="5"/>
      <c r="BV36" s="3"/>
      <c r="BW36" s="5"/>
      <c r="BX36" s="5"/>
      <c r="BY36" s="5"/>
      <c r="BZ36" s="5"/>
      <c r="CA36" s="5"/>
      <c r="CB36" s="5"/>
      <c r="CC36" s="5"/>
      <c r="CD36" s="5"/>
      <c r="CE36" s="3"/>
      <c r="CF36" s="5"/>
      <c r="CG36" s="5"/>
      <c r="CH36" s="5"/>
      <c r="CI36" s="5"/>
      <c r="CJ36" s="3"/>
      <c r="CK36" s="3"/>
      <c r="CL36" s="3"/>
      <c r="CM36" s="3"/>
      <c r="CN36" s="3"/>
      <c r="CO36" s="3"/>
      <c r="CP36" s="4"/>
      <c r="CQ36" s="4"/>
      <c r="CR36" s="3"/>
      <c r="CS36" s="3"/>
      <c r="CT36" s="3"/>
      <c r="CU36" s="3"/>
      <c r="CV36" s="4"/>
      <c r="CW36" s="4"/>
      <c r="CX36" s="3"/>
      <c r="CY36" s="3"/>
      <c r="CZ36" s="3"/>
      <c r="DA36" s="3"/>
      <c r="DB36" s="3"/>
      <c r="DC36" s="3"/>
      <c r="DD36" s="3"/>
      <c r="DE36" s="3"/>
      <c r="DF36" s="6"/>
      <c r="DG36" s="3"/>
      <c r="DH36" s="3"/>
      <c r="DI36" s="6"/>
      <c r="DJ36" s="3"/>
    </row>
    <row r="37" spans="1:114" x14ac:dyDescent="0.2">
      <c r="A37" s="30" t="s">
        <v>81</v>
      </c>
      <c r="B37" s="65" t="s">
        <v>82</v>
      </c>
      <c r="C37" s="66">
        <v>4391</v>
      </c>
      <c r="D37" s="66">
        <v>45</v>
      </c>
      <c r="E37" s="69">
        <v>11</v>
      </c>
      <c r="F37" s="69">
        <v>1691</v>
      </c>
      <c r="G37" s="66">
        <f t="shared" si="0"/>
        <v>37.577777777777776</v>
      </c>
      <c r="H37" s="69">
        <v>3580</v>
      </c>
      <c r="I37" s="34" t="s">
        <v>17</v>
      </c>
      <c r="J37" s="34" t="s">
        <v>20</v>
      </c>
      <c r="K37" s="34" t="s">
        <v>20</v>
      </c>
      <c r="L37" s="67">
        <f t="shared" si="1"/>
        <v>0.81530403097244364</v>
      </c>
      <c r="M37" s="70">
        <v>10762</v>
      </c>
      <c r="N37" s="4"/>
      <c r="O37" s="4"/>
      <c r="P37" s="4"/>
      <c r="Q37" s="4"/>
      <c r="R37" s="4"/>
      <c r="S37" s="4"/>
      <c r="T37" s="4"/>
      <c r="U37" s="4"/>
      <c r="V37" s="4"/>
      <c r="W37" s="4"/>
      <c r="X37" s="4"/>
      <c r="Y37" s="4"/>
      <c r="Z37" s="4"/>
      <c r="AA37" s="3"/>
      <c r="AB37" s="3"/>
      <c r="AC37" s="3"/>
      <c r="AD37" s="3"/>
      <c r="AE37" s="3"/>
      <c r="AF37" s="3"/>
      <c r="AG37" s="3"/>
      <c r="AH37" s="3"/>
      <c r="AI37" s="3"/>
      <c r="AJ37" s="3"/>
      <c r="AK37" s="4"/>
      <c r="AL37" s="4"/>
      <c r="AM37" s="4"/>
      <c r="AN37" s="4"/>
      <c r="AO37" s="4"/>
      <c r="AP37" s="4"/>
      <c r="AQ37" s="4"/>
      <c r="AR37" s="4"/>
      <c r="AS37" s="4"/>
      <c r="AT37" s="4"/>
      <c r="AU37" s="4"/>
      <c r="AV37" s="4"/>
      <c r="AW37" s="5"/>
      <c r="AX37" s="5"/>
      <c r="AY37" s="5"/>
      <c r="AZ37" s="5"/>
      <c r="BA37" s="5"/>
      <c r="BB37" s="3"/>
      <c r="BC37" s="5"/>
      <c r="BD37" s="5"/>
      <c r="BE37" s="5"/>
      <c r="BF37" s="5"/>
      <c r="BG37" s="5"/>
      <c r="BH37" s="5"/>
      <c r="BI37" s="3"/>
      <c r="BJ37" s="5"/>
      <c r="BK37" s="5"/>
      <c r="BL37" s="5"/>
      <c r="BM37" s="5"/>
      <c r="BN37" s="5"/>
      <c r="BO37" s="5"/>
      <c r="BP37" s="5"/>
      <c r="BQ37" s="5"/>
      <c r="BR37" s="5"/>
      <c r="BS37" s="5"/>
      <c r="BT37" s="5"/>
      <c r="BU37" s="5"/>
      <c r="BV37" s="3"/>
      <c r="BW37" s="5"/>
      <c r="BX37" s="5"/>
      <c r="BY37" s="5"/>
      <c r="BZ37" s="5"/>
      <c r="CA37" s="5"/>
      <c r="CB37" s="5"/>
      <c r="CC37" s="5"/>
      <c r="CD37" s="5"/>
      <c r="CE37" s="3"/>
      <c r="CF37" s="5"/>
      <c r="CG37" s="5"/>
      <c r="CH37" s="5"/>
      <c r="CI37" s="5"/>
      <c r="CJ37" s="3"/>
      <c r="CK37" s="3"/>
      <c r="CL37" s="3"/>
      <c r="CM37" s="3"/>
      <c r="CN37" s="3"/>
      <c r="CO37" s="3"/>
      <c r="CP37" s="4"/>
      <c r="CQ37" s="4"/>
      <c r="CR37" s="3"/>
      <c r="CS37" s="3"/>
      <c r="CT37" s="3"/>
      <c r="CU37" s="3"/>
      <c r="CV37" s="4"/>
      <c r="CW37" s="4"/>
      <c r="CX37" s="3"/>
      <c r="CY37" s="3"/>
      <c r="CZ37" s="3"/>
      <c r="DA37" s="3"/>
      <c r="DB37" s="5"/>
      <c r="DC37" s="3"/>
      <c r="DD37" s="3"/>
      <c r="DE37" s="3"/>
      <c r="DF37" s="6"/>
      <c r="DG37" s="3"/>
      <c r="DH37" s="3"/>
      <c r="DI37" s="6"/>
      <c r="DJ37" s="3"/>
    </row>
    <row r="38" spans="1:114" x14ac:dyDescent="0.2">
      <c r="A38" s="30" t="s">
        <v>83</v>
      </c>
      <c r="B38" s="65" t="s">
        <v>82</v>
      </c>
      <c r="C38" s="66">
        <v>5938</v>
      </c>
      <c r="D38" s="66">
        <v>38</v>
      </c>
      <c r="E38" s="69">
        <v>16</v>
      </c>
      <c r="F38" s="69">
        <v>2135</v>
      </c>
      <c r="G38" s="66">
        <f t="shared" si="0"/>
        <v>56.184210526315788</v>
      </c>
      <c r="H38" s="69">
        <v>4548</v>
      </c>
      <c r="I38" s="34" t="s">
        <v>17</v>
      </c>
      <c r="J38" s="34" t="s">
        <v>20</v>
      </c>
      <c r="K38" s="34" t="s">
        <v>20</v>
      </c>
      <c r="L38" s="67">
        <f t="shared" si="1"/>
        <v>0.76591444930953179</v>
      </c>
      <c r="M38" s="70">
        <v>19383</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5"/>
      <c r="AX38" s="5"/>
      <c r="AY38" s="5"/>
      <c r="AZ38" s="5"/>
      <c r="BA38" s="5"/>
      <c r="BB38" s="3"/>
      <c r="BC38" s="5"/>
      <c r="BD38" s="5"/>
      <c r="BE38" s="5"/>
      <c r="BF38" s="5"/>
      <c r="BG38" s="5"/>
      <c r="BH38" s="5"/>
      <c r="BI38" s="3"/>
      <c r="BJ38" s="5"/>
      <c r="BK38" s="5"/>
      <c r="BL38" s="5"/>
      <c r="BM38" s="5"/>
      <c r="BN38" s="5"/>
      <c r="BO38" s="5"/>
      <c r="BP38" s="5"/>
      <c r="BQ38" s="5"/>
      <c r="BR38" s="5"/>
      <c r="BS38" s="5"/>
      <c r="BT38" s="5"/>
      <c r="BU38" s="5"/>
      <c r="BV38" s="3"/>
      <c r="BW38" s="5"/>
      <c r="BX38" s="5"/>
      <c r="BY38" s="5"/>
      <c r="BZ38" s="5"/>
      <c r="CA38" s="5"/>
      <c r="CB38" s="5"/>
      <c r="CC38" s="5"/>
      <c r="CD38" s="5"/>
      <c r="CE38" s="3"/>
      <c r="CF38" s="5"/>
      <c r="CG38" s="5"/>
      <c r="CH38" s="5"/>
      <c r="CI38" s="5"/>
      <c r="CJ38" s="3"/>
      <c r="CK38" s="3"/>
      <c r="CL38" s="3"/>
      <c r="CM38" s="3"/>
      <c r="CN38" s="3"/>
      <c r="CO38" s="3"/>
      <c r="CP38" s="4"/>
      <c r="CQ38" s="4"/>
      <c r="CR38" s="3"/>
      <c r="CS38" s="3"/>
      <c r="CT38" s="3"/>
      <c r="CU38" s="3"/>
      <c r="CV38" s="4"/>
      <c r="CW38" s="4"/>
      <c r="CX38" s="3"/>
      <c r="CY38" s="3"/>
      <c r="CZ38" s="3"/>
      <c r="DA38" s="3"/>
      <c r="DB38" s="5"/>
      <c r="DC38" s="3"/>
      <c r="DD38" s="4"/>
      <c r="DE38" s="3"/>
      <c r="DF38" s="6"/>
      <c r="DG38" s="3"/>
      <c r="DH38" s="3"/>
      <c r="DI38" s="6"/>
      <c r="DJ38" s="3"/>
    </row>
    <row r="39" spans="1:114" x14ac:dyDescent="0.2">
      <c r="A39" s="30" t="s">
        <v>84</v>
      </c>
      <c r="B39" s="65" t="s">
        <v>85</v>
      </c>
      <c r="C39" s="66">
        <v>7263</v>
      </c>
      <c r="D39" s="66">
        <v>37</v>
      </c>
      <c r="E39" s="69">
        <v>21</v>
      </c>
      <c r="F39" s="69">
        <v>7738</v>
      </c>
      <c r="G39" s="66">
        <f t="shared" si="0"/>
        <v>209.13513513513513</v>
      </c>
      <c r="H39" s="69">
        <v>4351</v>
      </c>
      <c r="I39" s="34" t="s">
        <v>20</v>
      </c>
      <c r="J39" s="34" t="s">
        <v>20</v>
      </c>
      <c r="K39" s="34" t="s">
        <v>20</v>
      </c>
      <c r="L39" s="67">
        <f t="shared" si="1"/>
        <v>0.59906374776263249</v>
      </c>
      <c r="M39" s="70" t="s">
        <v>180</v>
      </c>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5"/>
      <c r="AX39" s="5"/>
      <c r="AY39" s="5"/>
      <c r="AZ39" s="5"/>
      <c r="BA39" s="5"/>
      <c r="BB39" s="3"/>
      <c r="BC39" s="5"/>
      <c r="BD39" s="5"/>
      <c r="BE39" s="5"/>
      <c r="BF39" s="5"/>
      <c r="BG39" s="5"/>
      <c r="BH39" s="5"/>
      <c r="BI39" s="3"/>
      <c r="BJ39" s="5"/>
      <c r="BK39" s="5"/>
      <c r="BL39" s="5"/>
      <c r="BM39" s="5"/>
      <c r="BN39" s="5"/>
      <c r="BO39" s="5"/>
      <c r="BP39" s="5"/>
      <c r="BQ39" s="5"/>
      <c r="BR39" s="5"/>
      <c r="BS39" s="5"/>
      <c r="BT39" s="5"/>
      <c r="BU39" s="5"/>
      <c r="BV39" s="3"/>
      <c r="BW39" s="5"/>
      <c r="BX39" s="5"/>
      <c r="BY39" s="5"/>
      <c r="BZ39" s="5"/>
      <c r="CA39" s="5"/>
      <c r="CB39" s="5"/>
      <c r="CC39" s="5"/>
      <c r="CD39" s="5"/>
      <c r="CE39" s="3"/>
      <c r="CF39" s="5"/>
      <c r="CG39" s="5"/>
      <c r="CH39" s="5"/>
      <c r="CI39" s="5"/>
      <c r="CJ39" s="3"/>
      <c r="CK39" s="3"/>
      <c r="CL39" s="3"/>
      <c r="CM39" s="3"/>
      <c r="CN39" s="3"/>
      <c r="CO39" s="3"/>
      <c r="CP39" s="4"/>
      <c r="CQ39" s="4"/>
      <c r="CR39" s="3"/>
      <c r="CS39" s="3"/>
      <c r="CT39" s="3"/>
      <c r="CU39" s="3"/>
      <c r="CV39" s="4"/>
      <c r="CW39" s="4"/>
      <c r="CX39" s="3"/>
      <c r="CY39" s="3"/>
      <c r="CZ39" s="3"/>
      <c r="DA39" s="3"/>
      <c r="DB39" s="5"/>
      <c r="DC39" s="3"/>
      <c r="DD39" s="4"/>
      <c r="DE39" s="3"/>
      <c r="DF39" s="6"/>
      <c r="DG39" s="3"/>
      <c r="DH39" s="3"/>
      <c r="DI39" s="6"/>
      <c r="DJ39" s="3"/>
    </row>
    <row r="40" spans="1:114" x14ac:dyDescent="0.2">
      <c r="A40" s="30" t="s">
        <v>86</v>
      </c>
      <c r="B40" s="65" t="s">
        <v>85</v>
      </c>
      <c r="C40" s="66">
        <v>14167</v>
      </c>
      <c r="D40" s="66">
        <v>36</v>
      </c>
      <c r="E40" s="69">
        <v>42</v>
      </c>
      <c r="F40" s="69">
        <v>7266</v>
      </c>
      <c r="G40" s="66">
        <f t="shared" si="0"/>
        <v>201.83333333333334</v>
      </c>
      <c r="H40" s="69">
        <v>9696</v>
      </c>
      <c r="I40" s="34" t="s">
        <v>17</v>
      </c>
      <c r="J40" s="34" t="s">
        <v>20</v>
      </c>
      <c r="K40" s="34" t="s">
        <v>17</v>
      </c>
      <c r="L40" s="67">
        <f t="shared" si="1"/>
        <v>0.68440742570763036</v>
      </c>
      <c r="M40" s="70">
        <v>50303</v>
      </c>
      <c r="N40" s="4"/>
      <c r="O40" s="4"/>
      <c r="P40" s="4"/>
      <c r="Q40" s="4"/>
      <c r="R40" s="4"/>
      <c r="S40" s="4"/>
      <c r="T40" s="4"/>
      <c r="U40" s="4"/>
      <c r="V40" s="4"/>
      <c r="W40" s="4"/>
      <c r="X40" s="4"/>
      <c r="Y40" s="4"/>
      <c r="Z40" s="4"/>
      <c r="AA40" s="3"/>
      <c r="AB40" s="3"/>
      <c r="AC40" s="3"/>
      <c r="AD40" s="3"/>
      <c r="AE40" s="3"/>
      <c r="AF40" s="3"/>
      <c r="AG40" s="3"/>
      <c r="AH40" s="3"/>
      <c r="AI40" s="3"/>
      <c r="AJ40" s="3"/>
      <c r="AK40" s="3"/>
      <c r="AL40" s="3"/>
      <c r="AM40" s="3"/>
      <c r="AN40" s="3"/>
      <c r="AO40" s="3"/>
      <c r="AP40" s="3"/>
      <c r="AQ40" s="3"/>
      <c r="AR40" s="3"/>
      <c r="AS40" s="4"/>
      <c r="AT40" s="4"/>
      <c r="AU40" s="4"/>
      <c r="AV40" s="4"/>
      <c r="AW40" s="5"/>
      <c r="AX40" s="5"/>
      <c r="AY40" s="5"/>
      <c r="AZ40" s="5"/>
      <c r="BA40" s="5"/>
      <c r="BB40" s="3"/>
      <c r="BC40" s="5"/>
      <c r="BD40" s="5"/>
      <c r="BE40" s="5"/>
      <c r="BF40" s="5"/>
      <c r="BG40" s="5"/>
      <c r="BH40" s="5"/>
      <c r="BI40" s="3"/>
      <c r="BJ40" s="5"/>
      <c r="BK40" s="5"/>
      <c r="BL40" s="5"/>
      <c r="BM40" s="5"/>
      <c r="BN40" s="5"/>
      <c r="BO40" s="5"/>
      <c r="BP40" s="5"/>
      <c r="BQ40" s="5"/>
      <c r="BR40" s="5"/>
      <c r="BS40" s="5"/>
      <c r="BT40" s="5"/>
      <c r="BU40" s="5"/>
      <c r="BV40" s="3"/>
      <c r="BW40" s="5"/>
      <c r="BX40" s="5"/>
      <c r="BY40" s="5"/>
      <c r="BZ40" s="5"/>
      <c r="CA40" s="5"/>
      <c r="CB40" s="5"/>
      <c r="CC40" s="5"/>
      <c r="CD40" s="5"/>
      <c r="CE40" s="3"/>
      <c r="CF40" s="5"/>
      <c r="CG40" s="5"/>
      <c r="CH40" s="5"/>
      <c r="CI40" s="5"/>
      <c r="CJ40" s="3"/>
      <c r="CK40" s="3"/>
      <c r="CL40" s="3"/>
      <c r="CM40" s="3"/>
      <c r="CN40" s="3"/>
      <c r="CO40" s="3"/>
      <c r="CP40" s="4"/>
      <c r="CQ40" s="4"/>
      <c r="CR40" s="3"/>
      <c r="CS40" s="3"/>
      <c r="CT40" s="3"/>
      <c r="CU40" s="3"/>
      <c r="CV40" s="4"/>
      <c r="CW40" s="4"/>
      <c r="CX40" s="3"/>
      <c r="CY40" s="3"/>
      <c r="CZ40" s="3"/>
      <c r="DA40" s="3"/>
      <c r="DB40" s="5"/>
      <c r="DC40" s="3"/>
      <c r="DD40" s="4"/>
      <c r="DE40" s="3"/>
      <c r="DF40" s="6"/>
      <c r="DG40" s="3"/>
      <c r="DH40" s="3"/>
      <c r="DI40" s="6"/>
      <c r="DJ40" s="3"/>
    </row>
    <row r="41" spans="1:114" x14ac:dyDescent="0.2">
      <c r="A41" s="30" t="s">
        <v>87</v>
      </c>
      <c r="B41" s="65" t="s">
        <v>88</v>
      </c>
      <c r="C41" s="66">
        <v>30639</v>
      </c>
      <c r="D41" s="66">
        <v>37</v>
      </c>
      <c r="E41" s="69">
        <v>19</v>
      </c>
      <c r="F41" s="69">
        <v>10515</v>
      </c>
      <c r="G41" s="66">
        <f t="shared" si="0"/>
        <v>284.18918918918916</v>
      </c>
      <c r="H41" s="69">
        <v>11618</v>
      </c>
      <c r="I41" s="34" t="s">
        <v>17</v>
      </c>
      <c r="J41" s="34" t="s">
        <v>20</v>
      </c>
      <c r="K41" s="34" t="s">
        <v>20</v>
      </c>
      <c r="L41" s="67">
        <f t="shared" si="1"/>
        <v>0.37918992134208035</v>
      </c>
      <c r="M41" s="70">
        <v>30128</v>
      </c>
      <c r="N41" s="4"/>
      <c r="O41" s="4"/>
      <c r="P41" s="4"/>
      <c r="Q41" s="4"/>
      <c r="R41" s="4"/>
      <c r="S41" s="4"/>
      <c r="T41" s="4"/>
      <c r="U41" s="4"/>
      <c r="V41" s="4"/>
      <c r="W41" s="4"/>
      <c r="X41" s="4"/>
      <c r="Y41" s="4"/>
      <c r="Z41" s="4"/>
      <c r="AA41" s="4"/>
      <c r="AB41" s="4"/>
      <c r="AC41" s="4"/>
      <c r="AD41" s="4"/>
      <c r="AE41" s="4"/>
      <c r="AF41" s="4"/>
      <c r="AG41" s="4"/>
      <c r="AH41" s="4"/>
      <c r="AI41" s="4"/>
      <c r="AJ41" s="3"/>
      <c r="AK41" s="3"/>
      <c r="AL41" s="3"/>
      <c r="AM41" s="3"/>
      <c r="AN41" s="3"/>
      <c r="AO41" s="3"/>
      <c r="AP41" s="3"/>
      <c r="AQ41" s="3"/>
      <c r="AR41" s="3"/>
      <c r="AS41" s="4"/>
      <c r="AT41" s="4"/>
      <c r="AU41" s="4"/>
      <c r="AV41" s="4"/>
      <c r="AW41" s="5"/>
      <c r="AX41" s="5"/>
      <c r="AY41" s="5"/>
      <c r="AZ41" s="5"/>
      <c r="BA41" s="5"/>
      <c r="BB41" s="3"/>
      <c r="BC41" s="5"/>
      <c r="BD41" s="5"/>
      <c r="BE41" s="5"/>
      <c r="BF41" s="5"/>
      <c r="BG41" s="5"/>
      <c r="BH41" s="5"/>
      <c r="BI41" s="3"/>
      <c r="BJ41" s="5"/>
      <c r="BK41" s="5"/>
      <c r="BL41" s="5"/>
      <c r="BM41" s="5"/>
      <c r="BN41" s="5"/>
      <c r="BO41" s="5"/>
      <c r="BP41" s="5"/>
      <c r="BQ41" s="5"/>
      <c r="BR41" s="5"/>
      <c r="BS41" s="5"/>
      <c r="BT41" s="5"/>
      <c r="BU41" s="5"/>
      <c r="BV41" s="3"/>
      <c r="BW41" s="5"/>
      <c r="BX41" s="5"/>
      <c r="BY41" s="5"/>
      <c r="BZ41" s="5"/>
      <c r="CA41" s="5"/>
      <c r="CB41" s="5"/>
      <c r="CC41" s="5"/>
      <c r="CD41" s="5"/>
      <c r="CE41" s="3"/>
      <c r="CF41" s="5"/>
      <c r="CG41" s="5"/>
      <c r="CH41" s="5"/>
      <c r="CI41" s="5"/>
      <c r="CJ41" s="3"/>
      <c r="CK41" s="3"/>
      <c r="CL41" s="3"/>
      <c r="CM41" s="3"/>
      <c r="CN41" s="3"/>
      <c r="CO41" s="3"/>
      <c r="CP41" s="4"/>
      <c r="CQ41" s="4"/>
      <c r="CR41" s="3"/>
      <c r="CS41" s="3"/>
      <c r="CT41" s="3"/>
      <c r="CU41" s="3"/>
      <c r="CV41" s="4"/>
      <c r="CW41" s="4"/>
      <c r="CX41" s="3"/>
      <c r="CY41" s="3"/>
      <c r="CZ41" s="3"/>
      <c r="DA41" s="3"/>
      <c r="DB41" s="5"/>
      <c r="DC41" s="3"/>
      <c r="DD41" s="4"/>
      <c r="DE41" s="3"/>
      <c r="DF41" s="6"/>
      <c r="DG41" s="3"/>
      <c r="DH41" s="3"/>
      <c r="DI41" s="6"/>
      <c r="DJ41" s="3"/>
    </row>
    <row r="42" spans="1:114" x14ac:dyDescent="0.2">
      <c r="A42" s="30" t="s">
        <v>89</v>
      </c>
      <c r="B42" s="65" t="s">
        <v>90</v>
      </c>
      <c r="C42" s="66">
        <v>15780</v>
      </c>
      <c r="D42" s="66">
        <v>37</v>
      </c>
      <c r="E42" s="69">
        <v>33</v>
      </c>
      <c r="F42" s="69">
        <v>8749</v>
      </c>
      <c r="G42" s="66">
        <f t="shared" si="0"/>
        <v>236.45945945945945</v>
      </c>
      <c r="H42" s="69">
        <v>6802</v>
      </c>
      <c r="I42" s="34" t="s">
        <v>17</v>
      </c>
      <c r="J42" s="34" t="s">
        <v>20</v>
      </c>
      <c r="K42" s="34" t="s">
        <v>20</v>
      </c>
      <c r="L42" s="67">
        <f t="shared" si="1"/>
        <v>0.43105196451204053</v>
      </c>
      <c r="M42" s="70">
        <v>33796</v>
      </c>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5"/>
      <c r="AX42" s="5"/>
      <c r="AY42" s="5"/>
      <c r="AZ42" s="5"/>
      <c r="BA42" s="5"/>
      <c r="BB42" s="3"/>
      <c r="BC42" s="5"/>
      <c r="BD42" s="5"/>
      <c r="BE42" s="5"/>
      <c r="BF42" s="5"/>
      <c r="BG42" s="5"/>
      <c r="BH42" s="5"/>
      <c r="BI42" s="3"/>
      <c r="BJ42" s="5"/>
      <c r="BK42" s="5"/>
      <c r="BL42" s="5"/>
      <c r="BM42" s="5"/>
      <c r="BN42" s="5"/>
      <c r="BO42" s="5"/>
      <c r="BP42" s="5"/>
      <c r="BQ42" s="5"/>
      <c r="BR42" s="5"/>
      <c r="BS42" s="5"/>
      <c r="BT42" s="5"/>
      <c r="BU42" s="5"/>
      <c r="BV42" s="3"/>
      <c r="BW42" s="5"/>
      <c r="BX42" s="5"/>
      <c r="BY42" s="5"/>
      <c r="BZ42" s="5"/>
      <c r="CA42" s="5"/>
      <c r="CB42" s="5"/>
      <c r="CC42" s="5"/>
      <c r="CD42" s="5"/>
      <c r="CE42" s="3"/>
      <c r="CF42" s="5"/>
      <c r="CG42" s="5"/>
      <c r="CH42" s="5"/>
      <c r="CI42" s="5"/>
      <c r="CJ42" s="3"/>
      <c r="CK42" s="3"/>
      <c r="CL42" s="3"/>
      <c r="CM42" s="3"/>
      <c r="CN42" s="3"/>
      <c r="CO42" s="3"/>
      <c r="CP42" s="4"/>
      <c r="CQ42" s="4"/>
      <c r="CR42" s="3"/>
      <c r="CS42" s="3"/>
      <c r="CT42" s="3"/>
      <c r="CU42" s="3"/>
      <c r="CV42" s="4"/>
      <c r="CW42" s="4"/>
      <c r="CX42" s="3"/>
      <c r="CY42" s="3"/>
      <c r="CZ42" s="3"/>
      <c r="DA42" s="3"/>
      <c r="DB42" s="3"/>
      <c r="DC42" s="3"/>
      <c r="DD42" s="3"/>
      <c r="DE42" s="3"/>
      <c r="DF42" s="6"/>
      <c r="DG42" s="3"/>
      <c r="DH42" s="3"/>
      <c r="DI42" s="6"/>
      <c r="DJ42" s="3"/>
    </row>
    <row r="43" spans="1:114" x14ac:dyDescent="0.2">
      <c r="A43" s="30" t="s">
        <v>91</v>
      </c>
      <c r="B43" s="65" t="s">
        <v>92</v>
      </c>
      <c r="C43" s="66">
        <v>10611</v>
      </c>
      <c r="D43" s="66">
        <v>52</v>
      </c>
      <c r="E43" s="69">
        <v>6</v>
      </c>
      <c r="F43" s="69">
        <v>2975</v>
      </c>
      <c r="G43" s="66">
        <f t="shared" si="0"/>
        <v>57.21153846153846</v>
      </c>
      <c r="H43" s="69">
        <v>3717</v>
      </c>
      <c r="I43" s="34" t="s">
        <v>17</v>
      </c>
      <c r="J43" s="34" t="s">
        <v>20</v>
      </c>
      <c r="K43" s="34" t="s">
        <v>17</v>
      </c>
      <c r="L43" s="67">
        <f t="shared" si="1"/>
        <v>0.35029686174724345</v>
      </c>
      <c r="M43" s="70">
        <v>12945</v>
      </c>
      <c r="N43" s="4"/>
      <c r="O43" s="4"/>
      <c r="P43" s="4"/>
      <c r="Q43" s="4"/>
      <c r="R43" s="4"/>
      <c r="S43" s="4"/>
      <c r="T43" s="4"/>
      <c r="U43" s="4"/>
      <c r="V43" s="4"/>
      <c r="W43" s="4"/>
      <c r="X43" s="4"/>
      <c r="Y43" s="4"/>
      <c r="Z43" s="4"/>
      <c r="AA43" s="4"/>
      <c r="AB43" s="4"/>
      <c r="AC43" s="4"/>
      <c r="AD43" s="4"/>
      <c r="AE43" s="4"/>
      <c r="AF43" s="4"/>
      <c r="AG43" s="4"/>
      <c r="AH43" s="4"/>
      <c r="AI43" s="4"/>
      <c r="AJ43" s="4"/>
      <c r="AK43" s="3"/>
      <c r="AL43" s="3"/>
      <c r="AM43" s="3"/>
      <c r="AN43" s="3"/>
      <c r="AO43" s="3"/>
      <c r="AP43" s="3"/>
      <c r="AQ43" s="3"/>
      <c r="AR43" s="3"/>
      <c r="AS43" s="4"/>
      <c r="AT43" s="4"/>
      <c r="AU43" s="4"/>
      <c r="AV43" s="4"/>
      <c r="AW43" s="5"/>
      <c r="AX43" s="5"/>
      <c r="AY43" s="5"/>
      <c r="AZ43" s="5"/>
      <c r="BA43" s="5"/>
      <c r="BB43" s="3"/>
      <c r="BC43" s="5"/>
      <c r="BD43" s="5"/>
      <c r="BE43" s="5"/>
      <c r="BF43" s="5"/>
      <c r="BG43" s="5"/>
      <c r="BH43" s="5"/>
      <c r="BI43" s="3"/>
      <c r="BJ43" s="5"/>
      <c r="BK43" s="5"/>
      <c r="BL43" s="5"/>
      <c r="BM43" s="5"/>
      <c r="BN43" s="5"/>
      <c r="BO43" s="5"/>
      <c r="BP43" s="5"/>
      <c r="BQ43" s="5"/>
      <c r="BR43" s="5"/>
      <c r="BS43" s="5"/>
      <c r="BT43" s="5"/>
      <c r="BU43" s="5"/>
      <c r="BV43" s="3"/>
      <c r="BW43" s="5"/>
      <c r="BX43" s="5"/>
      <c r="BY43" s="5"/>
      <c r="BZ43" s="5"/>
      <c r="CA43" s="5"/>
      <c r="CB43" s="5"/>
      <c r="CC43" s="5"/>
      <c r="CD43" s="5"/>
      <c r="CE43" s="3"/>
      <c r="CF43" s="5"/>
      <c r="CG43" s="5"/>
      <c r="CH43" s="5"/>
      <c r="CI43" s="5"/>
      <c r="CJ43" s="3"/>
      <c r="CK43" s="3"/>
      <c r="CL43" s="3"/>
      <c r="CM43" s="3"/>
      <c r="CN43" s="3"/>
      <c r="CO43" s="3"/>
      <c r="CP43" s="4"/>
      <c r="CQ43" s="4"/>
      <c r="CR43" s="3"/>
      <c r="CS43" s="3"/>
      <c r="CT43" s="3"/>
      <c r="CU43" s="3"/>
      <c r="CV43" s="4"/>
      <c r="CW43" s="4"/>
      <c r="CX43" s="3"/>
      <c r="CY43" s="3"/>
      <c r="CZ43" s="3"/>
      <c r="DA43" s="3"/>
      <c r="DB43" s="3"/>
      <c r="DC43" s="3"/>
      <c r="DD43" s="3"/>
      <c r="DE43" s="3"/>
      <c r="DF43" s="6"/>
      <c r="DG43" s="3"/>
      <c r="DH43" s="3"/>
      <c r="DI43" s="6"/>
      <c r="DJ43" s="3"/>
    </row>
    <row r="44" spans="1:114" x14ac:dyDescent="0.2">
      <c r="A44" s="30" t="s">
        <v>93</v>
      </c>
      <c r="B44" s="65" t="s">
        <v>94</v>
      </c>
      <c r="C44" s="66">
        <v>2544</v>
      </c>
      <c r="D44" s="66">
        <v>38</v>
      </c>
      <c r="E44" s="69">
        <v>7</v>
      </c>
      <c r="F44" s="69">
        <v>964</v>
      </c>
      <c r="G44" s="66">
        <f t="shared" si="0"/>
        <v>25.368421052631579</v>
      </c>
      <c r="H44" s="69">
        <v>2254</v>
      </c>
      <c r="I44" s="34" t="s">
        <v>17</v>
      </c>
      <c r="J44" s="34" t="s">
        <v>20</v>
      </c>
      <c r="K44" s="34" t="s">
        <v>17</v>
      </c>
      <c r="L44" s="67">
        <f t="shared" si="1"/>
        <v>0.88600628930817615</v>
      </c>
      <c r="M44" s="70">
        <v>748</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5"/>
      <c r="AX44" s="5"/>
      <c r="AY44" s="5"/>
      <c r="AZ44" s="5"/>
      <c r="BA44" s="5"/>
      <c r="BB44" s="3"/>
      <c r="BC44" s="5"/>
      <c r="BD44" s="5"/>
      <c r="BE44" s="5"/>
      <c r="BF44" s="5"/>
      <c r="BG44" s="5"/>
      <c r="BH44" s="5"/>
      <c r="BI44" s="3"/>
      <c r="BJ44" s="5"/>
      <c r="BK44" s="5"/>
      <c r="BL44" s="5"/>
      <c r="BM44" s="5"/>
      <c r="BN44" s="5"/>
      <c r="BO44" s="5"/>
      <c r="BP44" s="5"/>
      <c r="BQ44" s="5"/>
      <c r="BR44" s="5"/>
      <c r="BS44" s="5"/>
      <c r="BT44" s="5"/>
      <c r="BU44" s="5"/>
      <c r="BV44" s="3"/>
      <c r="BW44" s="5"/>
      <c r="BX44" s="5"/>
      <c r="BY44" s="5"/>
      <c r="BZ44" s="5"/>
      <c r="CA44" s="5"/>
      <c r="CB44" s="5"/>
      <c r="CC44" s="5"/>
      <c r="CD44" s="5"/>
      <c r="CE44" s="3"/>
      <c r="CF44" s="5"/>
      <c r="CG44" s="5"/>
      <c r="CH44" s="5"/>
      <c r="CI44" s="5"/>
      <c r="CJ44" s="3"/>
      <c r="CK44" s="3"/>
      <c r="CL44" s="3"/>
      <c r="CM44" s="3"/>
      <c r="CN44" s="3"/>
      <c r="CO44" s="3"/>
      <c r="CP44" s="4"/>
      <c r="CQ44" s="4"/>
      <c r="CR44" s="3"/>
      <c r="CS44" s="3"/>
      <c r="CT44" s="3"/>
      <c r="CU44" s="3"/>
      <c r="CV44" s="4"/>
      <c r="CW44" s="4"/>
      <c r="CX44" s="3"/>
      <c r="CY44" s="3"/>
      <c r="CZ44" s="3"/>
      <c r="DA44" s="3"/>
      <c r="DB44" s="3"/>
      <c r="DC44" s="3"/>
      <c r="DD44" s="4"/>
      <c r="DE44" s="3"/>
      <c r="DF44" s="6"/>
      <c r="DG44" s="3"/>
      <c r="DH44" s="3"/>
      <c r="DI44" s="6"/>
      <c r="DJ44" s="3"/>
    </row>
    <row r="45" spans="1:114" x14ac:dyDescent="0.2">
      <c r="A45" s="30" t="s">
        <v>95</v>
      </c>
      <c r="B45" s="65" t="s">
        <v>94</v>
      </c>
      <c r="C45" s="66">
        <v>80128</v>
      </c>
      <c r="D45" s="66">
        <v>40</v>
      </c>
      <c r="E45" s="69">
        <v>62</v>
      </c>
      <c r="F45" s="69">
        <v>30515</v>
      </c>
      <c r="G45" s="66">
        <f t="shared" si="0"/>
        <v>762.875</v>
      </c>
      <c r="H45" s="69">
        <v>41261</v>
      </c>
      <c r="I45" s="34" t="s">
        <v>17</v>
      </c>
      <c r="J45" s="34" t="s">
        <v>17</v>
      </c>
      <c r="K45" s="34" t="s">
        <v>17</v>
      </c>
      <c r="L45" s="67">
        <f t="shared" si="1"/>
        <v>0.51493859824281152</v>
      </c>
      <c r="M45" s="70">
        <v>331330</v>
      </c>
      <c r="N45" s="4"/>
      <c r="O45" s="4"/>
      <c r="P45" s="4"/>
      <c r="Q45" s="4"/>
      <c r="R45" s="4"/>
      <c r="S45" s="4"/>
      <c r="T45" s="4"/>
      <c r="U45" s="4"/>
      <c r="V45" s="4"/>
      <c r="W45" s="4"/>
      <c r="X45" s="4"/>
      <c r="Y45" s="4"/>
      <c r="Z45" s="4"/>
      <c r="AA45" s="4"/>
      <c r="AB45" s="4"/>
      <c r="AC45" s="4"/>
      <c r="AD45" s="4"/>
      <c r="AE45" s="4"/>
      <c r="AF45" s="4"/>
      <c r="AG45" s="4"/>
      <c r="AH45" s="4"/>
      <c r="AI45" s="4"/>
      <c r="AJ45" s="4"/>
      <c r="AK45" s="3"/>
      <c r="AL45" s="3"/>
      <c r="AM45" s="3"/>
      <c r="AN45" s="3"/>
      <c r="AO45" s="3"/>
      <c r="AP45" s="3"/>
      <c r="AQ45" s="3"/>
      <c r="AR45" s="3"/>
      <c r="AS45" s="4"/>
      <c r="AT45" s="4"/>
      <c r="AU45" s="4"/>
      <c r="AV45" s="4"/>
      <c r="AW45" s="5"/>
      <c r="AX45" s="5"/>
      <c r="AY45" s="5"/>
      <c r="AZ45" s="5"/>
      <c r="BA45" s="5"/>
      <c r="BB45" s="3"/>
      <c r="BC45" s="5"/>
      <c r="BD45" s="5"/>
      <c r="BE45" s="5"/>
      <c r="BF45" s="5"/>
      <c r="BG45" s="5"/>
      <c r="BH45" s="5"/>
      <c r="BI45" s="3"/>
      <c r="BJ45" s="5"/>
      <c r="BK45" s="5"/>
      <c r="BL45" s="5"/>
      <c r="BM45" s="5"/>
      <c r="BN45" s="5"/>
      <c r="BO45" s="5"/>
      <c r="BP45" s="5"/>
      <c r="BQ45" s="5"/>
      <c r="BR45" s="5"/>
      <c r="BS45" s="5"/>
      <c r="BT45" s="5"/>
      <c r="BU45" s="5"/>
      <c r="BV45" s="3"/>
      <c r="BW45" s="5"/>
      <c r="BX45" s="5"/>
      <c r="BY45" s="5"/>
      <c r="BZ45" s="5"/>
      <c r="CA45" s="5"/>
      <c r="CB45" s="5"/>
      <c r="CC45" s="5"/>
      <c r="CD45" s="5"/>
      <c r="CE45" s="3"/>
      <c r="CF45" s="5"/>
      <c r="CG45" s="5"/>
      <c r="CH45" s="5"/>
      <c r="CI45" s="5"/>
      <c r="CJ45" s="3"/>
      <c r="CK45" s="3"/>
      <c r="CL45" s="3"/>
      <c r="CM45" s="3"/>
      <c r="CN45" s="3"/>
      <c r="CO45" s="3"/>
      <c r="CP45" s="4"/>
      <c r="CQ45" s="4"/>
      <c r="CR45" s="3"/>
      <c r="CS45" s="3"/>
      <c r="CT45" s="3"/>
      <c r="CU45" s="3"/>
      <c r="CV45" s="4"/>
      <c r="CW45" s="4"/>
      <c r="CX45" s="3"/>
      <c r="CY45" s="3"/>
      <c r="CZ45" s="3"/>
      <c r="DA45" s="3"/>
      <c r="DB45" s="5"/>
      <c r="DC45" s="3"/>
      <c r="DD45" s="4"/>
      <c r="DE45" s="3"/>
      <c r="DF45" s="6"/>
      <c r="DG45" s="3"/>
      <c r="DH45" s="3"/>
      <c r="DI45" s="6"/>
      <c r="DJ45" s="3"/>
    </row>
    <row r="46" spans="1:114" x14ac:dyDescent="0.2">
      <c r="A46" s="30" t="s">
        <v>96</v>
      </c>
      <c r="B46" s="65" t="s">
        <v>97</v>
      </c>
      <c r="C46" s="66">
        <v>6135</v>
      </c>
      <c r="D46" s="66">
        <v>39</v>
      </c>
      <c r="E46" s="69">
        <v>5</v>
      </c>
      <c r="F46" s="69">
        <v>2028</v>
      </c>
      <c r="G46" s="66">
        <f t="shared" si="0"/>
        <v>52</v>
      </c>
      <c r="H46" s="69">
        <v>3100</v>
      </c>
      <c r="I46" s="34" t="s">
        <v>17</v>
      </c>
      <c r="J46" s="34" t="s">
        <v>20</v>
      </c>
      <c r="K46" s="34" t="s">
        <v>20</v>
      </c>
      <c r="L46" s="67">
        <f t="shared" si="1"/>
        <v>0.50529747351263243</v>
      </c>
      <c r="M46" s="70">
        <v>45014</v>
      </c>
      <c r="N46" s="4"/>
      <c r="O46" s="4"/>
      <c r="P46" s="4"/>
      <c r="Q46" s="4"/>
      <c r="R46" s="4"/>
      <c r="S46" s="4"/>
      <c r="T46" s="4"/>
      <c r="U46" s="4"/>
      <c r="V46" s="4"/>
      <c r="W46" s="4"/>
      <c r="X46" s="4"/>
      <c r="Y46" s="4"/>
      <c r="Z46" s="4"/>
      <c r="AA46" s="4"/>
      <c r="AB46" s="4"/>
      <c r="AC46" s="4"/>
      <c r="AD46" s="4"/>
      <c r="AE46" s="4"/>
      <c r="AF46" s="4"/>
      <c r="AG46" s="4"/>
      <c r="AH46" s="4"/>
      <c r="AI46" s="4"/>
      <c r="AJ46" s="4"/>
      <c r="AK46" s="3"/>
      <c r="AL46" s="3"/>
      <c r="AM46" s="3"/>
      <c r="AN46" s="3"/>
      <c r="AO46" s="3"/>
      <c r="AP46" s="3"/>
      <c r="AQ46" s="3"/>
      <c r="AR46" s="3"/>
      <c r="AS46" s="4"/>
      <c r="AT46" s="4"/>
      <c r="AU46" s="4"/>
      <c r="AV46" s="4"/>
      <c r="AW46" s="5"/>
      <c r="AX46" s="5"/>
      <c r="AY46" s="5"/>
      <c r="AZ46" s="5"/>
      <c r="BA46" s="5"/>
      <c r="BB46" s="3"/>
      <c r="BC46" s="5"/>
      <c r="BD46" s="5"/>
      <c r="BE46" s="5"/>
      <c r="BF46" s="5"/>
      <c r="BG46" s="5"/>
      <c r="BH46" s="5"/>
      <c r="BI46" s="3"/>
      <c r="BJ46" s="5"/>
      <c r="BK46" s="5"/>
      <c r="BL46" s="5"/>
      <c r="BM46" s="5"/>
      <c r="BN46" s="5"/>
      <c r="BO46" s="5"/>
      <c r="BP46" s="5"/>
      <c r="BQ46" s="5"/>
      <c r="BR46" s="5"/>
      <c r="BS46" s="5"/>
      <c r="BT46" s="5"/>
      <c r="BU46" s="5"/>
      <c r="BV46" s="3"/>
      <c r="BW46" s="5"/>
      <c r="BX46" s="5"/>
      <c r="BY46" s="5"/>
      <c r="BZ46" s="5"/>
      <c r="CA46" s="5"/>
      <c r="CB46" s="5"/>
      <c r="CC46" s="5"/>
      <c r="CD46" s="5"/>
      <c r="CE46" s="3"/>
      <c r="CF46" s="5"/>
      <c r="CG46" s="5"/>
      <c r="CH46" s="5"/>
      <c r="CI46" s="5"/>
      <c r="CJ46" s="3"/>
      <c r="CK46" s="3"/>
      <c r="CL46" s="3"/>
      <c r="CM46" s="3"/>
      <c r="CN46" s="3"/>
      <c r="CO46" s="3"/>
      <c r="CP46" s="4"/>
      <c r="CQ46" s="4"/>
      <c r="CR46" s="3"/>
      <c r="CS46" s="3"/>
      <c r="CT46" s="3"/>
      <c r="CU46" s="3"/>
      <c r="CV46" s="4"/>
      <c r="CW46" s="4"/>
      <c r="CX46" s="3"/>
      <c r="CY46" s="3"/>
      <c r="CZ46" s="3"/>
      <c r="DA46" s="3"/>
      <c r="DB46" s="5"/>
      <c r="DC46" s="3"/>
      <c r="DD46" s="4"/>
      <c r="DE46" s="3"/>
      <c r="DF46" s="6"/>
      <c r="DG46" s="3"/>
      <c r="DH46" s="3"/>
      <c r="DI46" s="6"/>
      <c r="DJ46" s="3"/>
    </row>
    <row r="47" spans="1:114" x14ac:dyDescent="0.2">
      <c r="A47" s="30" t="s">
        <v>98</v>
      </c>
      <c r="B47" s="65" t="s">
        <v>99</v>
      </c>
      <c r="C47" s="66">
        <v>29191</v>
      </c>
      <c r="D47" s="66">
        <v>36</v>
      </c>
      <c r="E47" s="69">
        <v>46</v>
      </c>
      <c r="F47" s="69">
        <v>11041</v>
      </c>
      <c r="G47" s="66">
        <f t="shared" si="0"/>
        <v>306.69444444444446</v>
      </c>
      <c r="H47" s="69">
        <v>12925</v>
      </c>
      <c r="I47" s="34" t="s">
        <v>17</v>
      </c>
      <c r="J47" s="34" t="s">
        <v>17</v>
      </c>
      <c r="K47" s="34" t="s">
        <v>20</v>
      </c>
      <c r="L47" s="67">
        <f t="shared" si="1"/>
        <v>0.4427734575725395</v>
      </c>
      <c r="M47" s="70">
        <v>11680</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5"/>
      <c r="AX47" s="5"/>
      <c r="AY47" s="5"/>
      <c r="AZ47" s="5"/>
      <c r="BA47" s="5"/>
      <c r="BB47" s="3"/>
      <c r="BC47" s="5"/>
      <c r="BD47" s="5"/>
      <c r="BE47" s="5"/>
      <c r="BF47" s="5"/>
      <c r="BG47" s="5"/>
      <c r="BH47" s="5"/>
      <c r="BI47" s="3"/>
      <c r="BJ47" s="5"/>
      <c r="BK47" s="5"/>
      <c r="BL47" s="5"/>
      <c r="BM47" s="5"/>
      <c r="BN47" s="5"/>
      <c r="BO47" s="5"/>
      <c r="BP47" s="5"/>
      <c r="BQ47" s="5"/>
      <c r="BR47" s="5"/>
      <c r="BS47" s="5"/>
      <c r="BT47" s="5"/>
      <c r="BU47" s="5"/>
      <c r="BV47" s="3"/>
      <c r="BW47" s="5"/>
      <c r="BX47" s="5"/>
      <c r="BY47" s="5"/>
      <c r="BZ47" s="5"/>
      <c r="CA47" s="5"/>
      <c r="CB47" s="5"/>
      <c r="CC47" s="5"/>
      <c r="CD47" s="5"/>
      <c r="CE47" s="3"/>
      <c r="CF47" s="5"/>
      <c r="CG47" s="5"/>
      <c r="CH47" s="5"/>
      <c r="CI47" s="5"/>
      <c r="CJ47" s="3"/>
      <c r="CK47" s="3"/>
      <c r="CL47" s="3"/>
      <c r="CM47" s="3"/>
      <c r="CN47" s="3"/>
      <c r="CO47" s="3"/>
      <c r="CP47" s="4"/>
      <c r="CQ47" s="4"/>
      <c r="CR47" s="3"/>
      <c r="CS47" s="3"/>
      <c r="CT47" s="3"/>
      <c r="CU47" s="3"/>
      <c r="CV47" s="4"/>
      <c r="CW47" s="4"/>
      <c r="CX47" s="3"/>
      <c r="CY47" s="3"/>
      <c r="CZ47" s="3"/>
      <c r="DA47" s="3"/>
      <c r="DB47" s="5"/>
      <c r="DC47" s="3"/>
      <c r="DD47" s="3"/>
      <c r="DE47" s="3"/>
      <c r="DF47" s="6"/>
      <c r="DG47" s="3"/>
      <c r="DH47" s="3"/>
      <c r="DI47" s="6"/>
      <c r="DJ47" s="3"/>
    </row>
    <row r="48" spans="1:114" x14ac:dyDescent="0.2">
      <c r="A48" s="30" t="s">
        <v>100</v>
      </c>
      <c r="B48" s="65" t="s">
        <v>101</v>
      </c>
      <c r="C48" s="66">
        <v>22787</v>
      </c>
      <c r="D48" s="66">
        <v>37</v>
      </c>
      <c r="E48" s="69">
        <v>34</v>
      </c>
      <c r="F48" s="69">
        <v>14879</v>
      </c>
      <c r="G48" s="66">
        <f t="shared" si="0"/>
        <v>402.13513513513516</v>
      </c>
      <c r="H48" s="69">
        <v>41116</v>
      </c>
      <c r="I48" s="34" t="s">
        <v>20</v>
      </c>
      <c r="J48" s="34" t="s">
        <v>20</v>
      </c>
      <c r="K48" s="34" t="s">
        <v>20</v>
      </c>
      <c r="L48" s="67">
        <f t="shared" si="1"/>
        <v>1.8043621363057885</v>
      </c>
      <c r="M48" s="70">
        <v>83598</v>
      </c>
      <c r="N48" s="4"/>
      <c r="O48" s="4"/>
      <c r="P48" s="4"/>
      <c r="Q48" s="4"/>
      <c r="R48" s="4"/>
      <c r="S48" s="4"/>
      <c r="T48" s="4"/>
      <c r="U48" s="4"/>
      <c r="V48" s="4"/>
      <c r="W48" s="4"/>
      <c r="X48" s="4"/>
      <c r="Y48" s="4"/>
      <c r="Z48" s="4"/>
      <c r="AA48" s="4"/>
      <c r="AB48" s="4"/>
      <c r="AC48" s="4"/>
      <c r="AD48" s="4"/>
      <c r="AE48" s="4"/>
      <c r="AF48" s="4"/>
      <c r="AG48" s="4"/>
      <c r="AH48" s="4"/>
      <c r="AI48" s="4"/>
      <c r="AJ48" s="4"/>
      <c r="AK48" s="3"/>
      <c r="AL48" s="3"/>
      <c r="AM48" s="3"/>
      <c r="AN48" s="3"/>
      <c r="AO48" s="3"/>
      <c r="AP48" s="3"/>
      <c r="AQ48" s="3"/>
      <c r="AR48" s="3"/>
      <c r="AS48" s="4"/>
      <c r="AT48" s="4"/>
      <c r="AU48" s="4"/>
      <c r="AV48" s="4"/>
      <c r="AW48" s="5"/>
      <c r="AX48" s="5"/>
      <c r="AY48" s="5"/>
      <c r="AZ48" s="5"/>
      <c r="BA48" s="5"/>
      <c r="BB48" s="3"/>
      <c r="BC48" s="5"/>
      <c r="BD48" s="5"/>
      <c r="BE48" s="5"/>
      <c r="BF48" s="5"/>
      <c r="BG48" s="5"/>
      <c r="BH48" s="5"/>
      <c r="BI48" s="3"/>
      <c r="BJ48" s="5"/>
      <c r="BK48" s="5"/>
      <c r="BL48" s="5"/>
      <c r="BM48" s="5"/>
      <c r="BN48" s="5"/>
      <c r="BO48" s="5"/>
      <c r="BP48" s="5"/>
      <c r="BQ48" s="5"/>
      <c r="BR48" s="5"/>
      <c r="BS48" s="5"/>
      <c r="BT48" s="5"/>
      <c r="BU48" s="5"/>
      <c r="BV48" s="3"/>
      <c r="BW48" s="5"/>
      <c r="BX48" s="5"/>
      <c r="BY48" s="5"/>
      <c r="BZ48" s="5"/>
      <c r="CA48" s="5"/>
      <c r="CB48" s="5"/>
      <c r="CC48" s="5"/>
      <c r="CD48" s="5"/>
      <c r="CE48" s="3"/>
      <c r="CF48" s="5"/>
      <c r="CG48" s="5"/>
      <c r="CH48" s="5"/>
      <c r="CI48" s="5"/>
      <c r="CJ48" s="3"/>
      <c r="CK48" s="3"/>
      <c r="CL48" s="3"/>
      <c r="CM48" s="3"/>
      <c r="CN48" s="3"/>
      <c r="CO48" s="3"/>
      <c r="CP48" s="4"/>
      <c r="CQ48" s="4"/>
      <c r="CR48" s="3"/>
      <c r="CS48" s="3"/>
      <c r="CT48" s="3"/>
      <c r="CU48" s="3"/>
      <c r="CV48" s="4"/>
      <c r="CW48" s="4"/>
      <c r="CX48" s="3"/>
      <c r="CY48" s="3"/>
      <c r="CZ48" s="3"/>
      <c r="DA48" s="3"/>
      <c r="DB48" s="3"/>
      <c r="DC48" s="3"/>
      <c r="DD48" s="3"/>
      <c r="DE48" s="3"/>
      <c r="DF48" s="6"/>
      <c r="DG48" s="3"/>
      <c r="DH48" s="3"/>
      <c r="DI48" s="6"/>
      <c r="DJ48" s="3"/>
    </row>
    <row r="49" spans="1:114" x14ac:dyDescent="0.2">
      <c r="A49" s="30" t="s">
        <v>102</v>
      </c>
      <c r="B49" s="65" t="s">
        <v>103</v>
      </c>
      <c r="C49" s="66">
        <v>41186</v>
      </c>
      <c r="D49" s="66">
        <v>36</v>
      </c>
      <c r="E49" s="69">
        <v>40</v>
      </c>
      <c r="F49" s="69">
        <v>20642</v>
      </c>
      <c r="G49" s="66">
        <f t="shared" si="0"/>
        <v>573.38888888888891</v>
      </c>
      <c r="H49" s="69">
        <v>13419</v>
      </c>
      <c r="I49" s="34" t="s">
        <v>17</v>
      </c>
      <c r="J49" s="34" t="s">
        <v>17</v>
      </c>
      <c r="K49" s="34" t="s">
        <v>20</v>
      </c>
      <c r="L49" s="67">
        <f t="shared" si="1"/>
        <v>0.32581459719322098</v>
      </c>
      <c r="M49" s="70">
        <v>34236</v>
      </c>
      <c r="N49" s="4"/>
      <c r="O49" s="4"/>
      <c r="P49" s="4"/>
      <c r="Q49" s="4"/>
      <c r="R49" s="4"/>
      <c r="S49" s="4"/>
      <c r="T49" s="4"/>
      <c r="U49" s="4"/>
      <c r="V49" s="4"/>
      <c r="W49" s="4"/>
      <c r="X49" s="4"/>
      <c r="Y49" s="4"/>
      <c r="Z49" s="4"/>
      <c r="AA49" s="4"/>
      <c r="AB49" s="4"/>
      <c r="AC49" s="4"/>
      <c r="AD49" s="4"/>
      <c r="AE49" s="4"/>
      <c r="AF49" s="4"/>
      <c r="AG49" s="4"/>
      <c r="AH49" s="4"/>
      <c r="AI49" s="4"/>
      <c r="AJ49" s="4"/>
      <c r="AK49" s="3"/>
      <c r="AL49" s="3"/>
      <c r="AM49" s="3"/>
      <c r="AN49" s="3"/>
      <c r="AO49" s="3"/>
      <c r="AP49" s="3"/>
      <c r="AQ49" s="3"/>
      <c r="AR49" s="3"/>
      <c r="AS49" s="4"/>
      <c r="AT49" s="4"/>
      <c r="AU49" s="4"/>
      <c r="AV49" s="4"/>
      <c r="AW49" s="5"/>
      <c r="AX49" s="5"/>
      <c r="AY49" s="5"/>
      <c r="AZ49" s="5"/>
      <c r="BA49" s="5"/>
      <c r="BB49" s="3"/>
      <c r="BC49" s="5"/>
      <c r="BD49" s="5"/>
      <c r="BE49" s="5"/>
      <c r="BF49" s="5"/>
      <c r="BG49" s="5"/>
      <c r="BH49" s="5"/>
      <c r="BI49" s="3"/>
      <c r="BJ49" s="5"/>
      <c r="BK49" s="5"/>
      <c r="BL49" s="5"/>
      <c r="BM49" s="5"/>
      <c r="BN49" s="5"/>
      <c r="BO49" s="5"/>
      <c r="BP49" s="5"/>
      <c r="BQ49" s="5"/>
      <c r="BR49" s="5"/>
      <c r="BS49" s="5"/>
      <c r="BT49" s="5"/>
      <c r="BU49" s="5"/>
      <c r="BV49" s="3"/>
      <c r="BW49" s="5"/>
      <c r="BX49" s="5"/>
      <c r="BY49" s="5"/>
      <c r="BZ49" s="5"/>
      <c r="CA49" s="5"/>
      <c r="CB49" s="5"/>
      <c r="CC49" s="5"/>
      <c r="CD49" s="5"/>
      <c r="CE49" s="3"/>
      <c r="CF49" s="5"/>
      <c r="CG49" s="5"/>
      <c r="CH49" s="5"/>
      <c r="CI49" s="5"/>
      <c r="CJ49" s="3"/>
      <c r="CK49" s="3"/>
      <c r="CL49" s="3"/>
      <c r="CM49" s="3"/>
      <c r="CN49" s="3"/>
      <c r="CO49" s="3"/>
      <c r="CP49" s="4"/>
      <c r="CQ49" s="4"/>
      <c r="CR49" s="3"/>
      <c r="CS49" s="3"/>
      <c r="CT49" s="3"/>
      <c r="CU49" s="3"/>
      <c r="CV49" s="4"/>
      <c r="CW49" s="4"/>
      <c r="CX49" s="3"/>
      <c r="CY49" s="3"/>
      <c r="CZ49" s="3"/>
      <c r="DA49" s="3"/>
      <c r="DB49" s="3"/>
      <c r="DC49" s="3"/>
      <c r="DD49" s="3"/>
      <c r="DE49" s="3"/>
      <c r="DF49" s="6"/>
      <c r="DG49" s="3"/>
      <c r="DH49" s="3"/>
      <c r="DI49" s="6"/>
      <c r="DJ49" s="3"/>
    </row>
    <row r="50" spans="1:114" x14ac:dyDescent="0.2">
      <c r="A50" s="73"/>
      <c r="B50" s="74"/>
      <c r="C50" s="75"/>
      <c r="D50" s="75"/>
      <c r="E50" s="75"/>
      <c r="F50" s="75"/>
      <c r="G50" s="75"/>
      <c r="H50" s="75"/>
      <c r="I50" s="76"/>
      <c r="J50" s="76"/>
      <c r="K50" s="76"/>
      <c r="L50" s="77"/>
      <c r="M50" s="78"/>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row>
    <row r="51" spans="1:114" x14ac:dyDescent="0.2">
      <c r="A51" s="21" t="s">
        <v>168</v>
      </c>
      <c r="B51" s="21"/>
      <c r="C51" s="49">
        <v>1052566</v>
      </c>
      <c r="D51" s="50"/>
      <c r="E51" s="49">
        <f>SUM(E2:E49)</f>
        <v>1410</v>
      </c>
      <c r="F51" s="49">
        <f>SUM(F2:F49)</f>
        <v>504338</v>
      </c>
      <c r="G51" s="49">
        <f>SUM(G2:G49)</f>
        <v>13290.58219706025</v>
      </c>
      <c r="H51" s="49">
        <f>SUM(H2:H49)</f>
        <v>546636</v>
      </c>
      <c r="I51" s="51"/>
      <c r="J51" s="51"/>
      <c r="K51" s="51"/>
      <c r="L51" s="52">
        <f>H51/C51</f>
        <v>0.51933655466735573</v>
      </c>
      <c r="M51" s="49">
        <f>SUM(M2:M49)</f>
        <v>2357807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row>
    <row r="52" spans="1:114" x14ac:dyDescent="0.2">
      <c r="A52" s="21" t="s">
        <v>169</v>
      </c>
      <c r="B52" s="21"/>
      <c r="C52" s="49">
        <f>AVERAGE(C2:C34, C36:C49)</f>
        <v>22395.021276595744</v>
      </c>
      <c r="D52" s="49">
        <f>AVERAGE(D2:D49)</f>
        <v>38.8125</v>
      </c>
      <c r="E52" s="49">
        <f t="shared" ref="E52:M52" si="2">AVERAGE(E2:E49)</f>
        <v>29.375</v>
      </c>
      <c r="F52" s="49">
        <f t="shared" si="2"/>
        <v>10507.041666666666</v>
      </c>
      <c r="G52" s="49">
        <f t="shared" si="2"/>
        <v>276.88712910542188</v>
      </c>
      <c r="H52" s="49">
        <f t="shared" si="2"/>
        <v>11388.25</v>
      </c>
      <c r="I52" s="50"/>
      <c r="J52" s="50"/>
      <c r="K52" s="50"/>
      <c r="L52" s="53">
        <f t="shared" si="2"/>
        <v>0.97868878666309544</v>
      </c>
      <c r="M52" s="49">
        <f t="shared" si="2"/>
        <v>58945.175000000003</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row>
    <row r="53" spans="1:114" x14ac:dyDescent="0.2">
      <c r="A53" s="21" t="s">
        <v>170</v>
      </c>
      <c r="B53" s="21"/>
      <c r="C53" s="49">
        <f>MEDIAN(C2:C34, C36:C49)</f>
        <v>14167</v>
      </c>
      <c r="D53" s="49">
        <f>MEDIAN(D2:D49)</f>
        <v>37.5</v>
      </c>
      <c r="E53" s="49">
        <f t="shared" ref="E53:M53" si="3">MEDIAN(E2:E49)</f>
        <v>21.5</v>
      </c>
      <c r="F53" s="49">
        <f t="shared" si="3"/>
        <v>6894.5</v>
      </c>
      <c r="G53" s="49">
        <f t="shared" si="3"/>
        <v>191.59111969111967</v>
      </c>
      <c r="H53" s="49">
        <f t="shared" si="3"/>
        <v>6456</v>
      </c>
      <c r="I53" s="50"/>
      <c r="J53" s="50"/>
      <c r="K53" s="50"/>
      <c r="L53" s="53">
        <f t="shared" si="3"/>
        <v>0.52206620725990072</v>
      </c>
      <c r="M53" s="49">
        <f t="shared" si="3"/>
        <v>31962</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row>
    <row r="54" spans="1:114" x14ac:dyDescent="0.2">
      <c r="E54" s="11" t="s">
        <v>158</v>
      </c>
      <c r="F54" s="11" t="s">
        <v>158</v>
      </c>
      <c r="H54" s="11" t="s">
        <v>158</v>
      </c>
      <c r="I54" s="3"/>
      <c r="J54" s="3"/>
      <c r="K54" s="3"/>
      <c r="L54" s="3"/>
      <c r="M54" s="11" t="s">
        <v>158</v>
      </c>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row>
    <row r="55" spans="1:114" x14ac:dyDescent="0.2">
      <c r="E55" s="11" t="s">
        <v>158</v>
      </c>
      <c r="F55" s="11" t="s">
        <v>158</v>
      </c>
      <c r="H55" s="11" t="s">
        <v>158</v>
      </c>
      <c r="I55" s="3"/>
      <c r="J55" s="3"/>
      <c r="K55" s="3"/>
      <c r="L55" s="3"/>
      <c r="M55" s="11" t="s">
        <v>158</v>
      </c>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row>
    <row r="56" spans="1:114" x14ac:dyDescent="0.2">
      <c r="E56" s="11" t="s">
        <v>158</v>
      </c>
      <c r="F56" s="11" t="s">
        <v>158</v>
      </c>
      <c r="H56" s="11" t="s">
        <v>158</v>
      </c>
      <c r="I56" s="3"/>
      <c r="J56" s="3"/>
      <c r="K56" s="3"/>
      <c r="L56" s="3"/>
      <c r="M56" s="11" t="s">
        <v>158</v>
      </c>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row>
    <row r="57" spans="1:114" x14ac:dyDescent="0.2">
      <c r="E57" s="11" t="s">
        <v>158</v>
      </c>
      <c r="F57" s="11" t="s">
        <v>158</v>
      </c>
      <c r="H57" s="11" t="s">
        <v>158</v>
      </c>
      <c r="I57" s="3"/>
      <c r="J57" s="3"/>
      <c r="K57" s="3"/>
      <c r="L57" s="3"/>
      <c r="M57" s="11" t="s">
        <v>158</v>
      </c>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row>
    <row r="58" spans="1:114" x14ac:dyDescent="0.2">
      <c r="E58" s="11" t="s">
        <v>158</v>
      </c>
      <c r="F58" s="11" t="s">
        <v>158</v>
      </c>
      <c r="H58" s="11" t="s">
        <v>158</v>
      </c>
      <c r="I58" s="3"/>
      <c r="J58" s="3"/>
      <c r="K58" s="3"/>
      <c r="L58" s="3"/>
      <c r="M58" s="11" t="s">
        <v>158</v>
      </c>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row>
    <row r="59" spans="1:114" x14ac:dyDescent="0.2">
      <c r="E59" s="11" t="s">
        <v>158</v>
      </c>
      <c r="F59" s="11" t="s">
        <v>158</v>
      </c>
      <c r="H59" s="11" t="s">
        <v>158</v>
      </c>
      <c r="I59" s="3"/>
      <c r="J59" s="3"/>
      <c r="K59" s="3"/>
      <c r="L59" s="3"/>
      <c r="M59" s="11" t="s">
        <v>158</v>
      </c>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row>
    <row r="60" spans="1:114" x14ac:dyDescent="0.2">
      <c r="E60" s="11" t="s">
        <v>158</v>
      </c>
      <c r="F60" s="11" t="s">
        <v>158</v>
      </c>
      <c r="H60" s="11" t="s">
        <v>158</v>
      </c>
      <c r="I60" s="3"/>
      <c r="J60" s="3"/>
      <c r="K60" s="3"/>
      <c r="L60" s="3"/>
      <c r="M60" s="11" t="s">
        <v>158</v>
      </c>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row>
    <row r="61" spans="1:114" x14ac:dyDescent="0.2">
      <c r="E61" s="11" t="s">
        <v>158</v>
      </c>
      <c r="F61" s="11" t="s">
        <v>158</v>
      </c>
      <c r="H61" s="11" t="s">
        <v>158</v>
      </c>
      <c r="I61" s="3"/>
      <c r="J61" s="3"/>
      <c r="K61" s="3"/>
      <c r="L61" s="3"/>
      <c r="M61" s="11" t="s">
        <v>158</v>
      </c>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row>
    <row r="62" spans="1:114" x14ac:dyDescent="0.2">
      <c r="E62" s="11" t="s">
        <v>158</v>
      </c>
      <c r="F62" s="11" t="s">
        <v>158</v>
      </c>
      <c r="H62" s="11" t="s">
        <v>158</v>
      </c>
      <c r="I62" s="3"/>
      <c r="J62" s="3"/>
      <c r="K62" s="3"/>
      <c r="L62" s="3"/>
      <c r="M62" s="11" t="s">
        <v>158</v>
      </c>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row>
    <row r="63" spans="1:114" x14ac:dyDescent="0.2">
      <c r="E63" s="11" t="s">
        <v>158</v>
      </c>
      <c r="F63" s="11" t="s">
        <v>158</v>
      </c>
      <c r="H63" s="11" t="s">
        <v>158</v>
      </c>
      <c r="I63" s="3"/>
      <c r="J63" s="3"/>
      <c r="K63" s="3"/>
      <c r="L63" s="3"/>
      <c r="M63" s="11" t="s">
        <v>158</v>
      </c>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row>
    <row r="64" spans="1:114" x14ac:dyDescent="0.2">
      <c r="E64" s="11" t="s">
        <v>158</v>
      </c>
      <c r="F64" s="11" t="s">
        <v>158</v>
      </c>
      <c r="H64" s="11" t="s">
        <v>158</v>
      </c>
      <c r="I64" s="3"/>
      <c r="J64" s="3"/>
      <c r="K64" s="3"/>
      <c r="L64" s="3"/>
      <c r="M64" s="11" t="s">
        <v>158</v>
      </c>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row>
    <row r="65" spans="5:114" x14ac:dyDescent="0.2">
      <c r="E65" s="11" t="s">
        <v>158</v>
      </c>
      <c r="F65" s="11" t="s">
        <v>158</v>
      </c>
      <c r="H65" s="11" t="s">
        <v>158</v>
      </c>
      <c r="I65" s="3"/>
      <c r="J65" s="3"/>
      <c r="K65" s="3"/>
      <c r="L65" s="3"/>
      <c r="M65" s="11" t="s">
        <v>158</v>
      </c>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row>
    <row r="66" spans="5:114" x14ac:dyDescent="0.2">
      <c r="E66" s="11" t="s">
        <v>158</v>
      </c>
      <c r="F66" s="11" t="s">
        <v>158</v>
      </c>
      <c r="H66" s="11" t="s">
        <v>158</v>
      </c>
      <c r="I66" s="3"/>
      <c r="J66" s="3"/>
      <c r="K66" s="3"/>
      <c r="L66" s="3"/>
      <c r="M66" s="11" t="s">
        <v>158</v>
      </c>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row>
    <row r="67" spans="5:114" x14ac:dyDescent="0.2">
      <c r="E67" s="11" t="s">
        <v>158</v>
      </c>
      <c r="F67" s="11" t="s">
        <v>158</v>
      </c>
      <c r="H67" s="11" t="s">
        <v>158</v>
      </c>
      <c r="I67" s="3"/>
      <c r="J67" s="3"/>
      <c r="K67" s="3"/>
      <c r="L67" s="3"/>
      <c r="M67" s="11" t="s">
        <v>158</v>
      </c>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row>
    <row r="68" spans="5:114" x14ac:dyDescent="0.2">
      <c r="E68" s="11" t="s">
        <v>158</v>
      </c>
      <c r="F68" s="11" t="s">
        <v>158</v>
      </c>
      <c r="H68" s="11" t="s">
        <v>158</v>
      </c>
      <c r="I68" s="3"/>
      <c r="J68" s="3"/>
      <c r="K68" s="3"/>
      <c r="L68" s="3"/>
      <c r="M68" s="11" t="s">
        <v>158</v>
      </c>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row>
    <row r="69" spans="5:114" x14ac:dyDescent="0.2">
      <c r="E69" s="11" t="s">
        <v>158</v>
      </c>
      <c r="F69" s="11" t="s">
        <v>158</v>
      </c>
      <c r="H69" s="11" t="s">
        <v>158</v>
      </c>
      <c r="I69" s="3"/>
      <c r="J69" s="3"/>
      <c r="K69" s="3"/>
      <c r="L69" s="3"/>
      <c r="M69" s="11" t="s">
        <v>158</v>
      </c>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row>
    <row r="70" spans="5:114" x14ac:dyDescent="0.2">
      <c r="E70" s="11" t="s">
        <v>158</v>
      </c>
      <c r="F70" s="11" t="s">
        <v>158</v>
      </c>
      <c r="H70" s="11" t="s">
        <v>158</v>
      </c>
      <c r="I70" s="3"/>
      <c r="J70" s="3"/>
      <c r="K70" s="3"/>
      <c r="L70" s="3"/>
      <c r="M70" s="11" t="s">
        <v>158</v>
      </c>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row>
  </sheetData>
  <autoFilter ref="A1:M49" xr:uid="{FBA5CF3D-B687-4564-A078-4A22CF46B507}"/>
  <conditionalFormatting sqref="A2:M49">
    <cfRule type="expression" dxfId="4" priority="1">
      <formula>MOD(ROW(),2)=0</formula>
    </cfRule>
  </conditionalFormatting>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DE76-5BC1-4187-991E-89EF8F21CEC3}">
  <sheetPr>
    <tabColor theme="7" tint="0.39997558519241921"/>
  </sheetPr>
  <dimension ref="A1:DX70"/>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3" width="11.42578125" style="7" hidden="1" customWidth="1"/>
    <col min="4" max="4" width="13.140625" style="2" customWidth="1"/>
    <col min="5" max="5" width="13.5703125" style="2" customWidth="1"/>
    <col min="6" max="7" width="13.85546875" style="2" customWidth="1"/>
    <col min="8" max="8" width="14.28515625" style="2" customWidth="1"/>
    <col min="9" max="9" width="11.42578125" style="11" bestFit="1" customWidth="1"/>
    <col min="10" max="10" width="11.42578125" style="11" customWidth="1"/>
    <col min="11" max="11" width="11.42578125" style="11" bestFit="1" customWidth="1"/>
    <col min="12" max="12" width="11.42578125" style="11" customWidth="1"/>
    <col min="13" max="14" width="11.42578125" style="11" bestFit="1" customWidth="1"/>
    <col min="15" max="15" width="11.42578125" style="11" customWidth="1"/>
    <col min="16" max="17" width="11.42578125" style="11" bestFit="1" customWidth="1"/>
    <col min="18" max="18" width="11.42578125" style="11" customWidth="1"/>
    <col min="19" max="20" width="11.42578125" style="11" bestFit="1" customWidth="1"/>
    <col min="21" max="21" width="11.42578125" style="11" customWidth="1"/>
    <col min="22" max="22" width="11.42578125" style="11" bestFit="1" customWidth="1"/>
    <col min="23" max="23" width="11.42578125" style="11" customWidth="1"/>
    <col min="24" max="24" width="14.28515625" style="11" customWidth="1"/>
    <col min="25" max="25" width="11.42578125" style="11" bestFit="1" customWidth="1"/>
    <col min="26" max="26" width="11.42578125" style="11" customWidth="1"/>
    <col min="27" max="27" width="14.28515625" style="11" customWidth="1"/>
    <col min="28" max="64" width="11.42578125" style="2" bestFit="1" customWidth="1"/>
    <col min="65" max="65" width="15.28515625" style="2" customWidth="1"/>
    <col min="66" max="71" width="11.42578125" style="2" bestFit="1" customWidth="1"/>
    <col min="72" max="72" width="15.28515625" style="2" customWidth="1"/>
    <col min="73" max="84" width="11.42578125" style="2" bestFit="1" customWidth="1"/>
    <col min="85" max="85" width="15.28515625" style="2" customWidth="1"/>
    <col min="86" max="93" width="11.42578125" style="2" bestFit="1" customWidth="1"/>
    <col min="94" max="94" width="15.28515625" style="2" customWidth="1"/>
    <col min="95" max="98" width="11.42578125" style="2" bestFit="1" customWidth="1"/>
    <col min="99" max="104" width="15.28515625" style="2" customWidth="1"/>
    <col min="105" max="106" width="11.42578125" style="2" bestFit="1" customWidth="1"/>
    <col min="107" max="110" width="15.28515625" style="2" customWidth="1"/>
    <col min="111" max="112" width="11.42578125" style="2" bestFit="1" customWidth="1"/>
    <col min="113" max="116" width="15.28515625" style="2" customWidth="1"/>
    <col min="117" max="117" width="11.42578125" style="2" bestFit="1" customWidth="1"/>
    <col min="118" max="118" width="15.28515625" style="2" customWidth="1"/>
    <col min="119" max="119" width="11.42578125" style="2" bestFit="1" customWidth="1"/>
    <col min="120" max="120" width="15.28515625" style="2" customWidth="1"/>
    <col min="121" max="121" width="11.42578125" style="2" bestFit="1" customWidth="1"/>
    <col min="122" max="123" width="15.28515625" style="2" customWidth="1"/>
    <col min="124" max="124" width="11.42578125" style="2" bestFit="1" customWidth="1"/>
    <col min="125" max="125" width="15.28515625" style="2" customWidth="1"/>
    <col min="126" max="16384" width="9.140625" style="2"/>
  </cols>
  <sheetData>
    <row r="1" spans="1:128" s="1" customFormat="1" ht="69" customHeight="1" x14ac:dyDescent="0.2">
      <c r="A1" s="61" t="s">
        <v>0</v>
      </c>
      <c r="B1" s="28" t="s">
        <v>1</v>
      </c>
      <c r="C1" s="28" t="s">
        <v>2</v>
      </c>
      <c r="D1" s="61" t="s">
        <v>183</v>
      </c>
      <c r="E1" s="28" t="s">
        <v>184</v>
      </c>
      <c r="F1" s="28" t="s">
        <v>185</v>
      </c>
      <c r="G1" s="46" t="s">
        <v>186</v>
      </c>
      <c r="H1" s="61" t="s">
        <v>187</v>
      </c>
      <c r="I1" s="62" t="s">
        <v>191</v>
      </c>
      <c r="J1" s="63" t="s">
        <v>207</v>
      </c>
      <c r="K1" s="62" t="s">
        <v>199</v>
      </c>
      <c r="L1" s="63" t="s">
        <v>229</v>
      </c>
      <c r="M1" s="79" t="s">
        <v>192</v>
      </c>
      <c r="N1" s="62" t="s">
        <v>200</v>
      </c>
      <c r="O1" s="63" t="s">
        <v>231</v>
      </c>
      <c r="P1" s="79" t="s">
        <v>193</v>
      </c>
      <c r="Q1" s="62" t="s">
        <v>201</v>
      </c>
      <c r="R1" s="63" t="s">
        <v>235</v>
      </c>
      <c r="S1" s="79" t="s">
        <v>194</v>
      </c>
      <c r="T1" s="62" t="s">
        <v>202</v>
      </c>
      <c r="U1" s="63" t="s">
        <v>236</v>
      </c>
      <c r="V1" s="79" t="s">
        <v>195</v>
      </c>
      <c r="W1" s="63" t="s">
        <v>206</v>
      </c>
      <c r="X1" s="62" t="s">
        <v>204</v>
      </c>
      <c r="Y1" s="79" t="s">
        <v>203</v>
      </c>
      <c r="Z1" s="63" t="s">
        <v>208</v>
      </c>
      <c r="AA1" s="64" t="s">
        <v>205</v>
      </c>
    </row>
    <row r="2" spans="1:128" x14ac:dyDescent="0.2">
      <c r="A2" s="30" t="s">
        <v>15</v>
      </c>
      <c r="B2" s="65" t="s">
        <v>16</v>
      </c>
      <c r="C2" s="33">
        <v>16310</v>
      </c>
      <c r="D2" s="54" t="s">
        <v>17</v>
      </c>
      <c r="E2" s="69">
        <v>38</v>
      </c>
      <c r="F2" s="69">
        <v>2259</v>
      </c>
      <c r="G2" s="69">
        <f>F2/E2</f>
        <v>59.44736842105263</v>
      </c>
      <c r="H2" s="54" t="s">
        <v>17</v>
      </c>
      <c r="I2" s="66">
        <v>42</v>
      </c>
      <c r="J2" s="35">
        <f>I2/V2</f>
        <v>0.67741935483870963</v>
      </c>
      <c r="K2" s="66">
        <v>299</v>
      </c>
      <c r="L2" s="66">
        <f>K2/I2</f>
        <v>7.1190476190476186</v>
      </c>
      <c r="M2" s="59">
        <v>4</v>
      </c>
      <c r="N2" s="66">
        <v>122</v>
      </c>
      <c r="O2" s="66">
        <f>N2/M2</f>
        <v>30.5</v>
      </c>
      <c r="P2" s="59">
        <v>12</v>
      </c>
      <c r="Q2" s="66">
        <v>166</v>
      </c>
      <c r="R2" s="66">
        <f>Q2/P2</f>
        <v>13.833333333333334</v>
      </c>
      <c r="S2" s="59">
        <v>0</v>
      </c>
      <c r="T2" s="66">
        <v>0</v>
      </c>
      <c r="U2" s="66">
        <v>0</v>
      </c>
      <c r="V2" s="59">
        <v>62</v>
      </c>
      <c r="W2" s="35">
        <f t="shared" ref="W2:W49" si="0">V2/X2</f>
        <v>0.10437710437710437</v>
      </c>
      <c r="X2" s="66">
        <v>594</v>
      </c>
      <c r="Y2" s="59">
        <v>634</v>
      </c>
      <c r="Z2" s="35">
        <f>Y2/AA2</f>
        <v>5.6607142857142856E-2</v>
      </c>
      <c r="AA2" s="71">
        <v>11200</v>
      </c>
      <c r="AB2" s="129"/>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4"/>
      <c r="BH2" s="4"/>
      <c r="BI2" s="4"/>
      <c r="BJ2" s="3"/>
      <c r="BK2" s="5"/>
      <c r="BL2" s="5"/>
      <c r="BM2" s="5"/>
      <c r="BN2" s="5"/>
      <c r="BO2" s="5"/>
      <c r="BP2" s="3"/>
      <c r="BQ2" s="5"/>
      <c r="BR2" s="5"/>
      <c r="BS2" s="5"/>
      <c r="BT2" s="5"/>
      <c r="BU2" s="5"/>
      <c r="BV2" s="5"/>
      <c r="BW2" s="3"/>
      <c r="BX2" s="5"/>
      <c r="BY2" s="5"/>
      <c r="BZ2" s="5"/>
      <c r="CA2" s="5"/>
      <c r="CB2" s="5"/>
      <c r="CC2" s="5"/>
      <c r="CD2" s="5"/>
      <c r="CE2" s="5"/>
      <c r="CF2" s="5"/>
      <c r="CG2" s="5"/>
      <c r="CH2" s="5"/>
      <c r="CI2" s="5"/>
      <c r="CJ2" s="3"/>
      <c r="CK2" s="5"/>
      <c r="CL2" s="5"/>
      <c r="CM2" s="5"/>
      <c r="CN2" s="5"/>
      <c r="CO2" s="5"/>
      <c r="CP2" s="5"/>
      <c r="CQ2" s="5"/>
      <c r="CR2" s="5"/>
      <c r="CS2" s="3"/>
      <c r="CT2" s="5"/>
      <c r="CU2" s="5"/>
      <c r="CV2" s="5"/>
      <c r="CW2" s="5"/>
      <c r="CX2" s="3"/>
      <c r="CY2" s="3"/>
      <c r="CZ2" s="3"/>
      <c r="DA2" s="3"/>
      <c r="DB2" s="3"/>
      <c r="DC2" s="3"/>
      <c r="DD2" s="4"/>
      <c r="DE2" s="4"/>
      <c r="DF2" s="3"/>
      <c r="DG2" s="3"/>
      <c r="DH2" s="3"/>
      <c r="DI2" s="3"/>
      <c r="DJ2" s="4"/>
      <c r="DK2" s="4"/>
      <c r="DL2" s="3"/>
      <c r="DM2" s="3"/>
      <c r="DN2" s="3"/>
      <c r="DO2" s="3"/>
      <c r="DP2" s="3"/>
      <c r="DQ2" s="3"/>
      <c r="DR2" s="3"/>
      <c r="DS2" s="3"/>
      <c r="DT2" s="6"/>
      <c r="DU2" s="3"/>
      <c r="DV2" s="3"/>
      <c r="DW2" s="6"/>
      <c r="DX2" s="3"/>
    </row>
    <row r="3" spans="1:128" x14ac:dyDescent="0.2">
      <c r="A3" s="30" t="s">
        <v>18</v>
      </c>
      <c r="B3" s="65" t="s">
        <v>19</v>
      </c>
      <c r="C3" s="33">
        <v>22954</v>
      </c>
      <c r="D3" s="54" t="s">
        <v>20</v>
      </c>
      <c r="E3" s="69">
        <v>0</v>
      </c>
      <c r="F3" s="69">
        <v>0</v>
      </c>
      <c r="G3" s="69">
        <v>0</v>
      </c>
      <c r="H3" s="54" t="s">
        <v>17</v>
      </c>
      <c r="I3" s="66">
        <v>25</v>
      </c>
      <c r="J3" s="35">
        <f t="shared" ref="J3:J49" si="1">I3/V3</f>
        <v>0.65789473684210531</v>
      </c>
      <c r="K3" s="66">
        <v>165</v>
      </c>
      <c r="L3" s="66">
        <f t="shared" ref="L3:L48" si="2">K3/I3</f>
        <v>6.6</v>
      </c>
      <c r="M3" s="59">
        <v>0</v>
      </c>
      <c r="N3" s="66">
        <v>0</v>
      </c>
      <c r="O3" s="66">
        <v>0</v>
      </c>
      <c r="P3" s="59">
        <v>0</v>
      </c>
      <c r="Q3" s="66">
        <v>0</v>
      </c>
      <c r="R3" s="66">
        <v>0</v>
      </c>
      <c r="S3" s="59">
        <v>0</v>
      </c>
      <c r="T3" s="66">
        <v>0</v>
      </c>
      <c r="U3" s="66">
        <v>0</v>
      </c>
      <c r="V3" s="59">
        <v>38</v>
      </c>
      <c r="W3" s="35">
        <f t="shared" si="0"/>
        <v>8.1720430107526887E-2</v>
      </c>
      <c r="X3" s="66">
        <v>465</v>
      </c>
      <c r="Y3" s="59">
        <v>493</v>
      </c>
      <c r="Z3" s="35">
        <f t="shared" ref="Z3:Z49" si="3">Y3/AA3</f>
        <v>6.0639606396063958E-2</v>
      </c>
      <c r="AA3" s="71">
        <v>8130</v>
      </c>
      <c r="AB3" s="129"/>
      <c r="AC3" s="4"/>
      <c r="AD3" s="4"/>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4"/>
      <c r="BH3" s="4"/>
      <c r="BI3" s="4"/>
      <c r="BJ3" s="4"/>
      <c r="BK3" s="5"/>
      <c r="BL3" s="5"/>
      <c r="BM3" s="5"/>
      <c r="BN3" s="5"/>
      <c r="BO3" s="5"/>
      <c r="BP3" s="3"/>
      <c r="BQ3" s="5"/>
      <c r="BR3" s="5"/>
      <c r="BS3" s="5"/>
      <c r="BT3" s="5"/>
      <c r="BU3" s="5"/>
      <c r="BV3" s="5"/>
      <c r="BW3" s="3"/>
      <c r="BX3" s="5"/>
      <c r="BY3" s="5"/>
      <c r="BZ3" s="5"/>
      <c r="CA3" s="5"/>
      <c r="CB3" s="5"/>
      <c r="CC3" s="5"/>
      <c r="CD3" s="5"/>
      <c r="CE3" s="5"/>
      <c r="CF3" s="5"/>
      <c r="CG3" s="5"/>
      <c r="CH3" s="5"/>
      <c r="CI3" s="5"/>
      <c r="CJ3" s="3"/>
      <c r="CK3" s="5"/>
      <c r="CL3" s="5"/>
      <c r="CM3" s="5"/>
      <c r="CN3" s="5"/>
      <c r="CO3" s="5"/>
      <c r="CP3" s="5"/>
      <c r="CQ3" s="5"/>
      <c r="CR3" s="5"/>
      <c r="CS3" s="3"/>
      <c r="CT3" s="5"/>
      <c r="CU3" s="5"/>
      <c r="CV3" s="5"/>
      <c r="CW3" s="5"/>
      <c r="CX3" s="3"/>
      <c r="CY3" s="3"/>
      <c r="CZ3" s="3"/>
      <c r="DA3" s="3"/>
      <c r="DB3" s="3"/>
      <c r="DC3" s="3"/>
      <c r="DD3" s="4"/>
      <c r="DE3" s="4"/>
      <c r="DF3" s="3"/>
      <c r="DG3" s="3"/>
      <c r="DH3" s="3"/>
      <c r="DI3" s="3"/>
      <c r="DJ3" s="4"/>
      <c r="DK3" s="4"/>
      <c r="DL3" s="3"/>
      <c r="DM3" s="3"/>
      <c r="DN3" s="3"/>
      <c r="DO3" s="3"/>
      <c r="DP3" s="3"/>
      <c r="DQ3" s="3"/>
      <c r="DR3" s="3"/>
      <c r="DS3" s="3"/>
      <c r="DT3" s="6"/>
      <c r="DU3" s="3"/>
      <c r="DV3" s="3"/>
      <c r="DW3" s="6"/>
      <c r="DX3" s="3"/>
    </row>
    <row r="4" spans="1:128" x14ac:dyDescent="0.2">
      <c r="A4" s="30" t="s">
        <v>21</v>
      </c>
      <c r="B4" s="65" t="s">
        <v>22</v>
      </c>
      <c r="C4" s="33">
        <v>14055</v>
      </c>
      <c r="D4" s="54" t="s">
        <v>17</v>
      </c>
      <c r="E4" s="69">
        <v>47</v>
      </c>
      <c r="F4" s="69">
        <v>3668</v>
      </c>
      <c r="G4" s="69">
        <f t="shared" ref="G4:G49" si="4">F4/E4</f>
        <v>78.042553191489361</v>
      </c>
      <c r="H4" s="54" t="s">
        <v>17</v>
      </c>
      <c r="I4" s="66">
        <v>26</v>
      </c>
      <c r="J4" s="35">
        <f t="shared" si="1"/>
        <v>0.55319148936170215</v>
      </c>
      <c r="K4" s="66">
        <v>1179</v>
      </c>
      <c r="L4" s="66">
        <f t="shared" si="2"/>
        <v>45.346153846153847</v>
      </c>
      <c r="M4" s="59">
        <v>15</v>
      </c>
      <c r="N4" s="66">
        <v>1492</v>
      </c>
      <c r="O4" s="66">
        <f t="shared" ref="O4:O47" si="5">N4/M4</f>
        <v>99.466666666666669</v>
      </c>
      <c r="P4" s="59">
        <v>0</v>
      </c>
      <c r="Q4" s="66">
        <v>0</v>
      </c>
      <c r="R4" s="66">
        <v>0</v>
      </c>
      <c r="S4" s="59">
        <v>2</v>
      </c>
      <c r="T4" s="66">
        <v>60</v>
      </c>
      <c r="U4" s="66">
        <f>T4/S4</f>
        <v>30</v>
      </c>
      <c r="V4" s="59">
        <v>47</v>
      </c>
      <c r="W4" s="35">
        <f t="shared" si="0"/>
        <v>5.9268600252206809E-2</v>
      </c>
      <c r="X4" s="66">
        <v>793</v>
      </c>
      <c r="Y4" s="59">
        <v>2920</v>
      </c>
      <c r="Z4" s="35">
        <f t="shared" si="3"/>
        <v>0.13630846793016524</v>
      </c>
      <c r="AA4" s="71">
        <v>21422</v>
      </c>
      <c r="AB4" s="129"/>
      <c r="AC4" s="4"/>
      <c r="AD4" s="4"/>
      <c r="AE4" s="4"/>
      <c r="AF4" s="4"/>
      <c r="AG4" s="4"/>
      <c r="AH4" s="4"/>
      <c r="AI4" s="4"/>
      <c r="AJ4" s="4"/>
      <c r="AK4" s="4"/>
      <c r="AL4" s="4"/>
      <c r="AM4" s="4"/>
      <c r="AN4" s="4"/>
      <c r="AO4" s="4"/>
      <c r="AP4" s="4"/>
      <c r="AQ4" s="4"/>
      <c r="AR4" s="4"/>
      <c r="AS4" s="4"/>
      <c r="AT4" s="4"/>
      <c r="AU4" s="4"/>
      <c r="AV4" s="4"/>
      <c r="AW4" s="4"/>
      <c r="AX4" s="4"/>
      <c r="AY4" s="3"/>
      <c r="AZ4" s="3"/>
      <c r="BA4" s="3"/>
      <c r="BB4" s="3"/>
      <c r="BC4" s="3"/>
      <c r="BD4" s="3"/>
      <c r="BE4" s="3"/>
      <c r="BF4" s="3"/>
      <c r="BG4" s="4"/>
      <c r="BH4" s="4"/>
      <c r="BI4" s="4"/>
      <c r="BJ4" s="4"/>
      <c r="BK4" s="5"/>
      <c r="BL4" s="5"/>
      <c r="BM4" s="5"/>
      <c r="BN4" s="5"/>
      <c r="BO4" s="5"/>
      <c r="BP4" s="3"/>
      <c r="BQ4" s="5"/>
      <c r="BR4" s="5"/>
      <c r="BS4" s="5"/>
      <c r="BT4" s="5"/>
      <c r="BU4" s="5"/>
      <c r="BV4" s="5"/>
      <c r="BW4" s="3"/>
      <c r="BX4" s="5"/>
      <c r="BY4" s="5"/>
      <c r="BZ4" s="5"/>
      <c r="CA4" s="5"/>
      <c r="CB4" s="5"/>
      <c r="CC4" s="5"/>
      <c r="CD4" s="5"/>
      <c r="CE4" s="5"/>
      <c r="CF4" s="5"/>
      <c r="CG4" s="5"/>
      <c r="CH4" s="5"/>
      <c r="CI4" s="5"/>
      <c r="CJ4" s="3"/>
      <c r="CK4" s="5"/>
      <c r="CL4" s="5"/>
      <c r="CM4" s="5"/>
      <c r="CN4" s="5"/>
      <c r="CO4" s="5"/>
      <c r="CP4" s="5"/>
      <c r="CQ4" s="5"/>
      <c r="CR4" s="5"/>
      <c r="CS4" s="3"/>
      <c r="CT4" s="5"/>
      <c r="CU4" s="5"/>
      <c r="CV4" s="5"/>
      <c r="CW4" s="5"/>
      <c r="CX4" s="3"/>
      <c r="CY4" s="3"/>
      <c r="CZ4" s="3"/>
      <c r="DA4" s="3"/>
      <c r="DB4" s="3"/>
      <c r="DC4" s="3"/>
      <c r="DD4" s="4"/>
      <c r="DE4" s="4"/>
      <c r="DF4" s="3"/>
      <c r="DG4" s="3"/>
      <c r="DH4" s="3"/>
      <c r="DI4" s="3"/>
      <c r="DJ4" s="4"/>
      <c r="DK4" s="4"/>
      <c r="DL4" s="3"/>
      <c r="DM4" s="3"/>
      <c r="DN4" s="3"/>
      <c r="DO4" s="3"/>
      <c r="DP4" s="5"/>
      <c r="DQ4" s="3"/>
      <c r="DR4" s="4"/>
      <c r="DS4" s="3"/>
      <c r="DT4" s="6"/>
      <c r="DU4" s="3"/>
      <c r="DV4" s="3"/>
      <c r="DW4" s="6"/>
      <c r="DX4" s="3"/>
    </row>
    <row r="5" spans="1:128" x14ac:dyDescent="0.2">
      <c r="A5" s="30" t="s">
        <v>23</v>
      </c>
      <c r="B5" s="65" t="s">
        <v>22</v>
      </c>
      <c r="C5" s="33">
        <v>1900</v>
      </c>
      <c r="D5" s="54" t="s">
        <v>20</v>
      </c>
      <c r="E5" s="69">
        <v>0</v>
      </c>
      <c r="F5" s="69">
        <v>0</v>
      </c>
      <c r="G5" s="69">
        <v>0</v>
      </c>
      <c r="H5" s="54" t="s">
        <v>17</v>
      </c>
      <c r="I5" s="66">
        <v>0</v>
      </c>
      <c r="J5" s="87">
        <f t="shared" si="1"/>
        <v>0</v>
      </c>
      <c r="K5" s="66">
        <v>0</v>
      </c>
      <c r="L5" s="66">
        <v>0</v>
      </c>
      <c r="M5" s="59">
        <v>0</v>
      </c>
      <c r="N5" s="66">
        <v>0</v>
      </c>
      <c r="O5" s="66">
        <v>0</v>
      </c>
      <c r="P5" s="59">
        <v>0</v>
      </c>
      <c r="Q5" s="66">
        <v>0</v>
      </c>
      <c r="R5" s="66">
        <v>0</v>
      </c>
      <c r="S5" s="59">
        <v>0</v>
      </c>
      <c r="T5" s="66">
        <v>0</v>
      </c>
      <c r="U5" s="66">
        <v>0</v>
      </c>
      <c r="V5" s="59">
        <v>17</v>
      </c>
      <c r="W5" s="35">
        <f t="shared" si="0"/>
        <v>0.1440677966101695</v>
      </c>
      <c r="X5" s="66">
        <v>118</v>
      </c>
      <c r="Y5" s="59">
        <v>920</v>
      </c>
      <c r="Z5" s="35">
        <f t="shared" si="3"/>
        <v>0.68707991038088123</v>
      </c>
      <c r="AA5" s="71">
        <v>1339</v>
      </c>
      <c r="AB5" s="129"/>
      <c r="AC5" s="4"/>
      <c r="AD5" s="4"/>
      <c r="AE5" s="4"/>
      <c r="AF5" s="4"/>
      <c r="AG5" s="4"/>
      <c r="AH5" s="4"/>
      <c r="AI5" s="4"/>
      <c r="AJ5" s="4"/>
      <c r="AK5" s="4"/>
      <c r="AL5" s="4"/>
      <c r="AM5" s="4"/>
      <c r="AN5" s="4"/>
      <c r="AO5" s="3"/>
      <c r="AP5" s="3"/>
      <c r="AQ5" s="3"/>
      <c r="AR5" s="3"/>
      <c r="AS5" s="3"/>
      <c r="AT5" s="3"/>
      <c r="AU5" s="3"/>
      <c r="AV5" s="3"/>
      <c r="AW5" s="3"/>
      <c r="AX5" s="3"/>
      <c r="AY5" s="3"/>
      <c r="AZ5" s="3"/>
      <c r="BA5" s="3"/>
      <c r="BB5" s="3"/>
      <c r="BC5" s="3"/>
      <c r="BD5" s="3"/>
      <c r="BE5" s="3"/>
      <c r="BF5" s="3"/>
      <c r="BG5" s="4"/>
      <c r="BH5" s="4"/>
      <c r="BI5" s="4"/>
      <c r="BJ5" s="3"/>
      <c r="BK5" s="5"/>
      <c r="BL5" s="5"/>
      <c r="BM5" s="5"/>
      <c r="BN5" s="5"/>
      <c r="BO5" s="5"/>
      <c r="BP5" s="3"/>
      <c r="BQ5" s="5"/>
      <c r="BR5" s="5"/>
      <c r="BS5" s="5"/>
      <c r="BT5" s="5"/>
      <c r="BU5" s="5"/>
      <c r="BV5" s="5"/>
      <c r="BW5" s="3"/>
      <c r="BX5" s="5"/>
      <c r="BY5" s="5"/>
      <c r="BZ5" s="5"/>
      <c r="CA5" s="5"/>
      <c r="CB5" s="5"/>
      <c r="CC5" s="5"/>
      <c r="CD5" s="5"/>
      <c r="CE5" s="5"/>
      <c r="CF5" s="5"/>
      <c r="CG5" s="5"/>
      <c r="CH5" s="5"/>
      <c r="CI5" s="5"/>
      <c r="CJ5" s="3"/>
      <c r="CK5" s="5"/>
      <c r="CL5" s="5"/>
      <c r="CM5" s="5"/>
      <c r="CN5" s="5"/>
      <c r="CO5" s="5"/>
      <c r="CP5" s="5"/>
      <c r="CQ5" s="5"/>
      <c r="CR5" s="5"/>
      <c r="CS5" s="3"/>
      <c r="CT5" s="5"/>
      <c r="CU5" s="5"/>
      <c r="CV5" s="5"/>
      <c r="CW5" s="5"/>
      <c r="CX5" s="3"/>
      <c r="CY5" s="3"/>
      <c r="CZ5" s="3"/>
      <c r="DA5" s="3"/>
      <c r="DB5" s="3"/>
      <c r="DC5" s="3"/>
      <c r="DD5" s="4"/>
      <c r="DE5" s="4"/>
      <c r="DF5" s="3"/>
      <c r="DG5" s="3"/>
      <c r="DH5" s="3"/>
      <c r="DI5" s="3"/>
      <c r="DJ5" s="4"/>
      <c r="DK5" s="4"/>
      <c r="DL5" s="3"/>
      <c r="DM5" s="3"/>
      <c r="DN5" s="3"/>
      <c r="DO5" s="3"/>
      <c r="DP5" s="5"/>
      <c r="DQ5" s="3"/>
      <c r="DR5" s="3"/>
      <c r="DS5" s="3"/>
      <c r="DT5" s="6"/>
      <c r="DU5" s="3"/>
      <c r="DV5" s="3"/>
      <c r="DW5" s="6"/>
      <c r="DX5" s="3"/>
    </row>
    <row r="6" spans="1:128" x14ac:dyDescent="0.2">
      <c r="A6" s="30" t="s">
        <v>24</v>
      </c>
      <c r="B6" s="65" t="s">
        <v>25</v>
      </c>
      <c r="C6" s="33">
        <v>19376</v>
      </c>
      <c r="D6" s="54" t="s">
        <v>20</v>
      </c>
      <c r="E6" s="69">
        <v>0</v>
      </c>
      <c r="F6" s="69">
        <v>0</v>
      </c>
      <c r="G6" s="69">
        <v>0</v>
      </c>
      <c r="H6" s="54" t="s">
        <v>17</v>
      </c>
      <c r="I6" s="66">
        <v>0</v>
      </c>
      <c r="J6" s="35">
        <f t="shared" si="1"/>
        <v>0</v>
      </c>
      <c r="K6" s="66">
        <v>0</v>
      </c>
      <c r="L6" s="66">
        <v>0</v>
      </c>
      <c r="M6" s="59">
        <v>0</v>
      </c>
      <c r="N6" s="66">
        <v>0</v>
      </c>
      <c r="O6" s="66">
        <v>0</v>
      </c>
      <c r="P6" s="59">
        <v>0</v>
      </c>
      <c r="Q6" s="66">
        <v>0</v>
      </c>
      <c r="R6" s="66">
        <v>0</v>
      </c>
      <c r="S6" s="59">
        <v>0</v>
      </c>
      <c r="T6" s="66">
        <v>0</v>
      </c>
      <c r="U6" s="66">
        <v>0</v>
      </c>
      <c r="V6" s="59">
        <v>15</v>
      </c>
      <c r="W6" s="35">
        <f t="shared" si="0"/>
        <v>5.8823529411764705E-2</v>
      </c>
      <c r="X6" s="66">
        <v>255</v>
      </c>
      <c r="Y6" s="59">
        <v>337</v>
      </c>
      <c r="Z6" s="35">
        <f t="shared" si="3"/>
        <v>0.40456182472989194</v>
      </c>
      <c r="AA6" s="71">
        <v>833</v>
      </c>
      <c r="AB6" s="129"/>
      <c r="AC6" s="4"/>
      <c r="AD6" s="4"/>
      <c r="AE6" s="4"/>
      <c r="AF6" s="4"/>
      <c r="AG6" s="4"/>
      <c r="AH6" s="4"/>
      <c r="AI6" s="4"/>
      <c r="AJ6" s="4"/>
      <c r="AK6" s="4"/>
      <c r="AL6" s="4"/>
      <c r="AM6" s="4"/>
      <c r="AN6" s="4"/>
      <c r="AO6" s="3"/>
      <c r="AP6" s="3"/>
      <c r="AQ6" s="3"/>
      <c r="AR6" s="3"/>
      <c r="AS6" s="3"/>
      <c r="AT6" s="3"/>
      <c r="AU6" s="3"/>
      <c r="AV6" s="3"/>
      <c r="AW6" s="3"/>
      <c r="AX6" s="3"/>
      <c r="AY6" s="3"/>
      <c r="AZ6" s="3"/>
      <c r="BA6" s="3"/>
      <c r="BB6" s="3"/>
      <c r="BC6" s="3"/>
      <c r="BD6" s="3"/>
      <c r="BE6" s="3"/>
      <c r="BF6" s="3"/>
      <c r="BG6" s="4"/>
      <c r="BH6" s="4"/>
      <c r="BI6" s="4"/>
      <c r="BJ6" s="3"/>
      <c r="BK6" s="5"/>
      <c r="BL6" s="5"/>
      <c r="BM6" s="5"/>
      <c r="BN6" s="5"/>
      <c r="BO6" s="5"/>
      <c r="BP6" s="3"/>
      <c r="BQ6" s="5"/>
      <c r="BR6" s="5"/>
      <c r="BS6" s="5"/>
      <c r="BT6" s="5"/>
      <c r="BU6" s="5"/>
      <c r="BV6" s="5"/>
      <c r="BW6" s="3"/>
      <c r="BX6" s="5"/>
      <c r="BY6" s="5"/>
      <c r="BZ6" s="5"/>
      <c r="CA6" s="5"/>
      <c r="CB6" s="5"/>
      <c r="CC6" s="5"/>
      <c r="CD6" s="5"/>
      <c r="CE6" s="5"/>
      <c r="CF6" s="5"/>
      <c r="CG6" s="5"/>
      <c r="CH6" s="5"/>
      <c r="CI6" s="5"/>
      <c r="CJ6" s="3"/>
      <c r="CK6" s="5"/>
      <c r="CL6" s="5"/>
      <c r="CM6" s="5"/>
      <c r="CN6" s="5"/>
      <c r="CO6" s="5"/>
      <c r="CP6" s="5"/>
      <c r="CQ6" s="5"/>
      <c r="CR6" s="5"/>
      <c r="CS6" s="3"/>
      <c r="CT6" s="5"/>
      <c r="CU6" s="5"/>
      <c r="CV6" s="5"/>
      <c r="CW6" s="5"/>
      <c r="CX6" s="3"/>
      <c r="CY6" s="3"/>
      <c r="CZ6" s="3"/>
      <c r="DA6" s="3"/>
      <c r="DB6" s="3"/>
      <c r="DC6" s="3"/>
      <c r="DD6" s="4"/>
      <c r="DE6" s="4"/>
      <c r="DF6" s="3"/>
      <c r="DG6" s="3"/>
      <c r="DH6" s="3"/>
      <c r="DI6" s="3"/>
      <c r="DJ6" s="4"/>
      <c r="DK6" s="4"/>
      <c r="DL6" s="3"/>
      <c r="DM6" s="3"/>
      <c r="DN6" s="3"/>
      <c r="DO6" s="3"/>
      <c r="DP6" s="3"/>
      <c r="DQ6" s="3"/>
      <c r="DR6" s="3"/>
      <c r="DS6" s="3"/>
      <c r="DT6" s="6"/>
      <c r="DU6" s="3"/>
      <c r="DV6" s="3"/>
      <c r="DW6" s="6"/>
      <c r="DX6" s="3"/>
    </row>
    <row r="7" spans="1:128" x14ac:dyDescent="0.2">
      <c r="A7" s="30" t="s">
        <v>26</v>
      </c>
      <c r="B7" s="65" t="s">
        <v>27</v>
      </c>
      <c r="C7" s="33">
        <v>7827</v>
      </c>
      <c r="D7" s="54" t="s">
        <v>17</v>
      </c>
      <c r="E7" s="69">
        <v>43</v>
      </c>
      <c r="F7" s="69">
        <v>736</v>
      </c>
      <c r="G7" s="69">
        <f t="shared" si="4"/>
        <v>17.11627906976744</v>
      </c>
      <c r="H7" s="54" t="s">
        <v>17</v>
      </c>
      <c r="I7" s="66">
        <v>29</v>
      </c>
      <c r="J7" s="35">
        <f t="shared" si="1"/>
        <v>1</v>
      </c>
      <c r="K7" s="66">
        <v>374</v>
      </c>
      <c r="L7" s="66">
        <f t="shared" si="2"/>
        <v>12.896551724137931</v>
      </c>
      <c r="M7" s="59">
        <v>0</v>
      </c>
      <c r="N7" s="66">
        <v>0</v>
      </c>
      <c r="O7" s="66">
        <v>0</v>
      </c>
      <c r="P7" s="59">
        <v>0</v>
      </c>
      <c r="Q7" s="66">
        <v>0</v>
      </c>
      <c r="R7" s="66">
        <v>0</v>
      </c>
      <c r="S7" s="59">
        <v>0</v>
      </c>
      <c r="T7" s="66">
        <v>0</v>
      </c>
      <c r="U7" s="66">
        <v>0</v>
      </c>
      <c r="V7" s="59">
        <v>29</v>
      </c>
      <c r="W7" s="35">
        <f t="shared" si="0"/>
        <v>4.5958795562599047E-2</v>
      </c>
      <c r="X7" s="66">
        <v>631</v>
      </c>
      <c r="Y7" s="59">
        <v>374</v>
      </c>
      <c r="Z7" s="35">
        <f t="shared" si="3"/>
        <v>3.1735256682223163E-2</v>
      </c>
      <c r="AA7" s="71">
        <v>11785</v>
      </c>
      <c r="AB7" s="129"/>
      <c r="AC7" s="4"/>
      <c r="AD7" s="4"/>
      <c r="AE7" s="3"/>
      <c r="AF7" s="4"/>
      <c r="AG7" s="4"/>
      <c r="AH7" s="4"/>
      <c r="AI7" s="4"/>
      <c r="AJ7" s="4"/>
      <c r="AK7" s="4"/>
      <c r="AL7" s="4"/>
      <c r="AM7" s="4"/>
      <c r="AN7" s="4"/>
      <c r="AO7" s="3"/>
      <c r="AP7" s="4"/>
      <c r="AQ7" s="4"/>
      <c r="AR7" s="4"/>
      <c r="AS7" s="4"/>
      <c r="AT7" s="4"/>
      <c r="AU7" s="4"/>
      <c r="AV7" s="4"/>
      <c r="AW7" s="4"/>
      <c r="AX7" s="4"/>
      <c r="AY7" s="3"/>
      <c r="AZ7" s="3"/>
      <c r="BA7" s="3"/>
      <c r="BB7" s="3"/>
      <c r="BC7" s="3"/>
      <c r="BD7" s="3"/>
      <c r="BE7" s="3"/>
      <c r="BF7" s="3"/>
      <c r="BG7" s="4"/>
      <c r="BH7" s="4"/>
      <c r="BI7" s="4"/>
      <c r="BJ7" s="4"/>
      <c r="BK7" s="5"/>
      <c r="BL7" s="5"/>
      <c r="BM7" s="5"/>
      <c r="BN7" s="5"/>
      <c r="BO7" s="5"/>
      <c r="BP7" s="3"/>
      <c r="BQ7" s="5"/>
      <c r="BR7" s="5"/>
      <c r="BS7" s="5"/>
      <c r="BT7" s="5"/>
      <c r="BU7" s="5"/>
      <c r="BV7" s="5"/>
      <c r="BW7" s="3"/>
      <c r="BX7" s="5"/>
      <c r="BY7" s="5"/>
      <c r="BZ7" s="5"/>
      <c r="CA7" s="5"/>
      <c r="CB7" s="5"/>
      <c r="CC7" s="5"/>
      <c r="CD7" s="5"/>
      <c r="CE7" s="5"/>
      <c r="CF7" s="5"/>
      <c r="CG7" s="5"/>
      <c r="CH7" s="5"/>
      <c r="CI7" s="5"/>
      <c r="CJ7" s="3"/>
      <c r="CK7" s="5"/>
      <c r="CL7" s="5"/>
      <c r="CM7" s="5"/>
      <c r="CN7" s="5"/>
      <c r="CO7" s="5"/>
      <c r="CP7" s="5"/>
      <c r="CQ7" s="5"/>
      <c r="CR7" s="5"/>
      <c r="CS7" s="3"/>
      <c r="CT7" s="5"/>
      <c r="CU7" s="5"/>
      <c r="CV7" s="5"/>
      <c r="CW7" s="5"/>
      <c r="CX7" s="3"/>
      <c r="CY7" s="3"/>
      <c r="CZ7" s="3"/>
      <c r="DA7" s="3"/>
      <c r="DB7" s="3"/>
      <c r="DC7" s="3"/>
      <c r="DD7" s="4"/>
      <c r="DE7" s="4"/>
      <c r="DF7" s="3"/>
      <c r="DG7" s="3"/>
      <c r="DH7" s="3"/>
      <c r="DI7" s="3"/>
      <c r="DJ7" s="4"/>
      <c r="DK7" s="4"/>
      <c r="DL7" s="3"/>
      <c r="DM7" s="3"/>
      <c r="DN7" s="3"/>
      <c r="DO7" s="3"/>
      <c r="DP7" s="5"/>
      <c r="DQ7" s="3"/>
      <c r="DR7" s="3"/>
      <c r="DS7" s="3"/>
      <c r="DT7" s="6"/>
      <c r="DU7" s="3"/>
      <c r="DV7" s="3"/>
      <c r="DW7" s="6"/>
      <c r="DX7" s="3"/>
    </row>
    <row r="8" spans="1:128" x14ac:dyDescent="0.2">
      <c r="A8" s="30" t="s">
        <v>28</v>
      </c>
      <c r="B8" s="65" t="s">
        <v>29</v>
      </c>
      <c r="C8" s="33">
        <v>35014</v>
      </c>
      <c r="D8" s="54" t="s">
        <v>17</v>
      </c>
      <c r="E8" s="69">
        <v>12</v>
      </c>
      <c r="F8" s="69">
        <v>575</v>
      </c>
      <c r="G8" s="69">
        <f t="shared" si="4"/>
        <v>47.916666666666664</v>
      </c>
      <c r="H8" s="54" t="s">
        <v>17</v>
      </c>
      <c r="I8" s="66">
        <v>11</v>
      </c>
      <c r="J8" s="35">
        <f t="shared" si="1"/>
        <v>0.42307692307692307</v>
      </c>
      <c r="K8" s="66">
        <v>34</v>
      </c>
      <c r="L8" s="66">
        <f t="shared" si="2"/>
        <v>3.0909090909090908</v>
      </c>
      <c r="M8" s="59">
        <v>0</v>
      </c>
      <c r="N8" s="88">
        <v>0</v>
      </c>
      <c r="O8" s="66">
        <v>0</v>
      </c>
      <c r="P8" s="59">
        <v>0</v>
      </c>
      <c r="Q8" s="66">
        <v>0</v>
      </c>
      <c r="R8" s="66">
        <v>0</v>
      </c>
      <c r="S8" s="59">
        <v>0</v>
      </c>
      <c r="T8" s="88">
        <v>0</v>
      </c>
      <c r="U8" s="72">
        <v>0</v>
      </c>
      <c r="V8" s="59">
        <v>26</v>
      </c>
      <c r="W8" s="35">
        <f t="shared" si="0"/>
        <v>3.4120734908136482E-2</v>
      </c>
      <c r="X8" s="66">
        <v>762</v>
      </c>
      <c r="Y8" s="59">
        <v>206</v>
      </c>
      <c r="Z8" s="35">
        <f t="shared" si="3"/>
        <v>1.567732115677321E-2</v>
      </c>
      <c r="AA8" s="71">
        <v>13140</v>
      </c>
      <c r="AB8" s="129"/>
      <c r="AC8" s="4"/>
      <c r="AD8" s="4"/>
      <c r="AE8" s="4"/>
      <c r="AF8" s="4"/>
      <c r="AG8" s="4"/>
      <c r="AH8" s="4"/>
      <c r="AI8" s="4"/>
      <c r="AJ8" s="4"/>
      <c r="AK8" s="4"/>
      <c r="AL8" s="4"/>
      <c r="AM8" s="4"/>
      <c r="AN8" s="4"/>
      <c r="AO8" s="4"/>
      <c r="AP8" s="4"/>
      <c r="AQ8" s="4"/>
      <c r="AR8" s="4"/>
      <c r="AS8" s="4"/>
      <c r="AT8" s="4"/>
      <c r="AU8" s="4"/>
      <c r="AV8" s="4"/>
      <c r="AW8" s="4"/>
      <c r="AX8" s="4"/>
      <c r="AY8" s="3"/>
      <c r="AZ8" s="3"/>
      <c r="BA8" s="3"/>
      <c r="BB8" s="3"/>
      <c r="BC8" s="3"/>
      <c r="BD8" s="3"/>
      <c r="BE8" s="3"/>
      <c r="BF8" s="3"/>
      <c r="BG8" s="4"/>
      <c r="BH8" s="4"/>
      <c r="BI8" s="4"/>
      <c r="BJ8" s="4"/>
      <c r="BK8" s="5"/>
      <c r="BL8" s="5"/>
      <c r="BM8" s="5"/>
      <c r="BN8" s="5"/>
      <c r="BO8" s="5"/>
      <c r="BP8" s="3"/>
      <c r="BQ8" s="5"/>
      <c r="BR8" s="5"/>
      <c r="BS8" s="5"/>
      <c r="BT8" s="5"/>
      <c r="BU8" s="5"/>
      <c r="BV8" s="5"/>
      <c r="BW8" s="3"/>
      <c r="BX8" s="5"/>
      <c r="BY8" s="5"/>
      <c r="BZ8" s="5"/>
      <c r="CA8" s="5"/>
      <c r="CB8" s="5"/>
      <c r="CC8" s="5"/>
      <c r="CD8" s="5"/>
      <c r="CE8" s="5"/>
      <c r="CF8" s="5"/>
      <c r="CG8" s="5"/>
      <c r="CH8" s="5"/>
      <c r="CI8" s="5"/>
      <c r="CJ8" s="3"/>
      <c r="CK8" s="5"/>
      <c r="CL8" s="5"/>
      <c r="CM8" s="5"/>
      <c r="CN8" s="5"/>
      <c r="CO8" s="5"/>
      <c r="CP8" s="5"/>
      <c r="CQ8" s="5"/>
      <c r="CR8" s="5"/>
      <c r="CS8" s="3"/>
      <c r="CT8" s="5"/>
      <c r="CU8" s="5"/>
      <c r="CV8" s="5"/>
      <c r="CW8" s="5"/>
      <c r="CX8" s="3"/>
      <c r="CY8" s="3"/>
      <c r="CZ8" s="3"/>
      <c r="DA8" s="3"/>
      <c r="DB8" s="3"/>
      <c r="DC8" s="3"/>
      <c r="DD8" s="4"/>
      <c r="DE8" s="4"/>
      <c r="DF8" s="3"/>
      <c r="DG8" s="3"/>
      <c r="DH8" s="3"/>
      <c r="DI8" s="3"/>
      <c r="DJ8" s="4"/>
      <c r="DK8" s="4"/>
      <c r="DL8" s="3"/>
      <c r="DM8" s="3"/>
      <c r="DN8" s="3"/>
      <c r="DO8" s="3"/>
      <c r="DP8" s="3"/>
      <c r="DQ8" s="3"/>
      <c r="DR8" s="3"/>
      <c r="DS8" s="3"/>
      <c r="DT8" s="6"/>
      <c r="DU8" s="3"/>
      <c r="DV8" s="3"/>
      <c r="DW8" s="6"/>
      <c r="DX8" s="3"/>
    </row>
    <row r="9" spans="1:128" x14ac:dyDescent="0.2">
      <c r="A9" s="30" t="s">
        <v>30</v>
      </c>
      <c r="B9" s="65" t="s">
        <v>31</v>
      </c>
      <c r="C9" s="33">
        <v>80387</v>
      </c>
      <c r="D9" s="54" t="s">
        <v>17</v>
      </c>
      <c r="E9" s="69">
        <v>176</v>
      </c>
      <c r="F9" s="69">
        <v>7544</v>
      </c>
      <c r="G9" s="69">
        <f t="shared" si="4"/>
        <v>42.863636363636367</v>
      </c>
      <c r="H9" s="54" t="s">
        <v>17</v>
      </c>
      <c r="I9" s="66">
        <v>128</v>
      </c>
      <c r="J9" s="35">
        <f t="shared" si="1"/>
        <v>0.64646464646464652</v>
      </c>
      <c r="K9" s="66">
        <v>942</v>
      </c>
      <c r="L9" s="66">
        <f t="shared" si="2"/>
        <v>7.359375</v>
      </c>
      <c r="M9" s="59">
        <v>1</v>
      </c>
      <c r="N9" s="66">
        <v>1</v>
      </c>
      <c r="O9" s="66">
        <f t="shared" si="5"/>
        <v>1</v>
      </c>
      <c r="P9" s="59">
        <v>0</v>
      </c>
      <c r="Q9" s="66">
        <v>0</v>
      </c>
      <c r="R9" s="66">
        <v>0</v>
      </c>
      <c r="S9" s="59">
        <v>0</v>
      </c>
      <c r="T9" s="66">
        <v>0</v>
      </c>
      <c r="U9" s="66">
        <v>0</v>
      </c>
      <c r="V9" s="59">
        <v>198</v>
      </c>
      <c r="W9" s="35">
        <f t="shared" si="0"/>
        <v>0.15396578538102643</v>
      </c>
      <c r="X9" s="66">
        <v>1286</v>
      </c>
      <c r="Y9" s="59">
        <v>1637</v>
      </c>
      <c r="Z9" s="35">
        <f t="shared" si="3"/>
        <v>8.0628478549967991E-2</v>
      </c>
      <c r="AA9" s="71">
        <v>20303</v>
      </c>
      <c r="AB9" s="129"/>
      <c r="AC9" s="4"/>
      <c r="AD9" s="4"/>
      <c r="AE9" s="4"/>
      <c r="AF9" s="4"/>
      <c r="AG9" s="4"/>
      <c r="AH9" s="4"/>
      <c r="AI9" s="4"/>
      <c r="AJ9" s="4"/>
      <c r="AK9" s="4"/>
      <c r="AL9" s="4"/>
      <c r="AM9" s="4"/>
      <c r="AN9" s="4"/>
      <c r="AO9" s="3"/>
      <c r="AP9" s="3"/>
      <c r="AQ9" s="3"/>
      <c r="AR9" s="3"/>
      <c r="AS9" s="3"/>
      <c r="AT9" s="3"/>
      <c r="AU9" s="3"/>
      <c r="AV9" s="3"/>
      <c r="AW9" s="3"/>
      <c r="AX9" s="3"/>
      <c r="AY9" s="4"/>
      <c r="AZ9" s="4"/>
      <c r="BA9" s="4"/>
      <c r="BB9" s="4"/>
      <c r="BC9" s="4"/>
      <c r="BD9" s="4"/>
      <c r="BE9" s="4"/>
      <c r="BF9" s="4"/>
      <c r="BG9" s="4"/>
      <c r="BH9" s="4"/>
      <c r="BI9" s="4"/>
      <c r="BJ9" s="4"/>
      <c r="BK9" s="5"/>
      <c r="BL9" s="5"/>
      <c r="BM9" s="5"/>
      <c r="BN9" s="5"/>
      <c r="BO9" s="5"/>
      <c r="BP9" s="3"/>
      <c r="BQ9" s="5"/>
      <c r="BR9" s="5"/>
      <c r="BS9" s="5"/>
      <c r="BT9" s="5"/>
      <c r="BU9" s="5"/>
      <c r="BV9" s="5"/>
      <c r="BW9" s="3"/>
      <c r="BX9" s="5"/>
      <c r="BY9" s="5"/>
      <c r="BZ9" s="5"/>
      <c r="CA9" s="5"/>
      <c r="CB9" s="5"/>
      <c r="CC9" s="5"/>
      <c r="CD9" s="5"/>
      <c r="CE9" s="5"/>
      <c r="CF9" s="5"/>
      <c r="CG9" s="5"/>
      <c r="CH9" s="5"/>
      <c r="CI9" s="5"/>
      <c r="CJ9" s="3"/>
      <c r="CK9" s="5"/>
      <c r="CL9" s="5"/>
      <c r="CM9" s="5"/>
      <c r="CN9" s="5"/>
      <c r="CO9" s="5"/>
      <c r="CP9" s="5"/>
      <c r="CQ9" s="5"/>
      <c r="CR9" s="5"/>
      <c r="CS9" s="3"/>
      <c r="CT9" s="5"/>
      <c r="CU9" s="5"/>
      <c r="CV9" s="5"/>
      <c r="CW9" s="5"/>
      <c r="CX9" s="3"/>
      <c r="CY9" s="3"/>
      <c r="CZ9" s="3"/>
      <c r="DA9" s="3"/>
      <c r="DB9" s="3"/>
      <c r="DC9" s="3"/>
      <c r="DD9" s="4"/>
      <c r="DE9" s="4"/>
      <c r="DF9" s="3"/>
      <c r="DG9" s="3"/>
      <c r="DH9" s="3"/>
      <c r="DI9" s="3"/>
      <c r="DJ9" s="4"/>
      <c r="DK9" s="4"/>
      <c r="DL9" s="3"/>
      <c r="DM9" s="3"/>
      <c r="DN9" s="3"/>
      <c r="DO9" s="3"/>
      <c r="DP9" s="5"/>
      <c r="DQ9" s="3"/>
      <c r="DR9" s="4"/>
      <c r="DS9" s="3"/>
      <c r="DT9" s="6"/>
      <c r="DU9" s="3"/>
      <c r="DV9" s="3"/>
      <c r="DW9" s="6"/>
      <c r="DX9" s="3"/>
    </row>
    <row r="10" spans="1:128" x14ac:dyDescent="0.2">
      <c r="A10" s="30" t="s">
        <v>32</v>
      </c>
      <c r="B10" s="65" t="s">
        <v>33</v>
      </c>
      <c r="C10" s="33">
        <v>33506</v>
      </c>
      <c r="D10" s="54" t="s">
        <v>17</v>
      </c>
      <c r="E10" s="69">
        <v>84</v>
      </c>
      <c r="F10" s="69">
        <v>2122</v>
      </c>
      <c r="G10" s="69">
        <f t="shared" si="4"/>
        <v>25.261904761904763</v>
      </c>
      <c r="H10" s="54" t="s">
        <v>17</v>
      </c>
      <c r="I10" s="66">
        <v>4</v>
      </c>
      <c r="J10" s="35">
        <f t="shared" si="1"/>
        <v>3.0534351145038167E-2</v>
      </c>
      <c r="K10" s="66">
        <v>88</v>
      </c>
      <c r="L10" s="66">
        <f t="shared" si="2"/>
        <v>22</v>
      </c>
      <c r="M10" s="59">
        <v>0</v>
      </c>
      <c r="N10" s="66">
        <v>0</v>
      </c>
      <c r="O10" s="66">
        <v>0</v>
      </c>
      <c r="P10" s="59">
        <v>0</v>
      </c>
      <c r="Q10" s="66">
        <v>0</v>
      </c>
      <c r="R10" s="66">
        <v>0</v>
      </c>
      <c r="S10" s="59">
        <v>0</v>
      </c>
      <c r="T10" s="66">
        <v>0</v>
      </c>
      <c r="U10" s="66">
        <v>0</v>
      </c>
      <c r="V10" s="59">
        <v>131</v>
      </c>
      <c r="W10" s="35">
        <f t="shared" si="0"/>
        <v>0.22016806722689075</v>
      </c>
      <c r="X10" s="66">
        <v>595</v>
      </c>
      <c r="Y10" s="59">
        <v>8037</v>
      </c>
      <c r="Z10" s="35">
        <f t="shared" si="3"/>
        <v>0.33717905688873973</v>
      </c>
      <c r="AA10" s="71">
        <v>23836</v>
      </c>
      <c r="AB10" s="129"/>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5"/>
      <c r="BL10" s="5"/>
      <c r="BM10" s="5"/>
      <c r="BN10" s="5"/>
      <c r="BO10" s="5"/>
      <c r="BP10" s="3"/>
      <c r="BQ10" s="5"/>
      <c r="BR10" s="5"/>
      <c r="BS10" s="5"/>
      <c r="BT10" s="5"/>
      <c r="BU10" s="5"/>
      <c r="BV10" s="5"/>
      <c r="BW10" s="3"/>
      <c r="BX10" s="5"/>
      <c r="BY10" s="5"/>
      <c r="BZ10" s="5"/>
      <c r="CA10" s="5"/>
      <c r="CB10" s="5"/>
      <c r="CC10" s="5"/>
      <c r="CD10" s="5"/>
      <c r="CE10" s="5"/>
      <c r="CF10" s="5"/>
      <c r="CG10" s="5"/>
      <c r="CH10" s="5"/>
      <c r="CI10" s="5"/>
      <c r="CJ10" s="3"/>
      <c r="CK10" s="5"/>
      <c r="CL10" s="5"/>
      <c r="CM10" s="5"/>
      <c r="CN10" s="5"/>
      <c r="CO10" s="5"/>
      <c r="CP10" s="5"/>
      <c r="CQ10" s="5"/>
      <c r="CR10" s="5"/>
      <c r="CS10" s="3"/>
      <c r="CT10" s="5"/>
      <c r="CU10" s="5"/>
      <c r="CV10" s="5"/>
      <c r="CW10" s="5"/>
      <c r="CX10" s="3"/>
      <c r="CY10" s="3"/>
      <c r="CZ10" s="3"/>
      <c r="DA10" s="3"/>
      <c r="DB10" s="3"/>
      <c r="DC10" s="3"/>
      <c r="DD10" s="4"/>
      <c r="DE10" s="4"/>
      <c r="DF10" s="3"/>
      <c r="DG10" s="3"/>
      <c r="DH10" s="3"/>
      <c r="DI10" s="3"/>
      <c r="DJ10" s="4"/>
      <c r="DK10" s="4"/>
      <c r="DL10" s="3"/>
      <c r="DM10" s="3"/>
      <c r="DN10" s="3"/>
      <c r="DO10" s="3"/>
      <c r="DP10" s="3"/>
      <c r="DQ10" s="3"/>
      <c r="DR10" s="4"/>
      <c r="DS10" s="3"/>
      <c r="DT10" s="6"/>
      <c r="DU10" s="3"/>
      <c r="DV10" s="3"/>
      <c r="DW10" s="6"/>
      <c r="DX10" s="3"/>
    </row>
    <row r="11" spans="1:128" x14ac:dyDescent="0.2">
      <c r="A11" s="30" t="s">
        <v>34</v>
      </c>
      <c r="B11" s="65" t="s">
        <v>35</v>
      </c>
      <c r="C11" s="33">
        <v>13146</v>
      </c>
      <c r="D11" s="54" t="s">
        <v>17</v>
      </c>
      <c r="E11" s="69">
        <v>42</v>
      </c>
      <c r="F11" s="69">
        <v>920</v>
      </c>
      <c r="G11" s="69">
        <f t="shared" si="4"/>
        <v>21.904761904761905</v>
      </c>
      <c r="H11" s="54" t="s">
        <v>17</v>
      </c>
      <c r="I11" s="66">
        <v>13</v>
      </c>
      <c r="J11" s="35">
        <f t="shared" si="1"/>
        <v>0.23214285714285715</v>
      </c>
      <c r="K11" s="66">
        <v>260</v>
      </c>
      <c r="L11" s="66">
        <f t="shared" si="2"/>
        <v>20</v>
      </c>
      <c r="M11" s="59">
        <v>42</v>
      </c>
      <c r="N11" s="66">
        <v>831</v>
      </c>
      <c r="O11" s="66">
        <f t="shared" si="5"/>
        <v>19.785714285714285</v>
      </c>
      <c r="P11" s="59">
        <v>0</v>
      </c>
      <c r="Q11" s="66">
        <v>0</v>
      </c>
      <c r="R11" s="66">
        <v>0</v>
      </c>
      <c r="S11" s="59">
        <v>0</v>
      </c>
      <c r="T11" s="66">
        <v>0</v>
      </c>
      <c r="U11" s="66">
        <v>0</v>
      </c>
      <c r="V11" s="59">
        <v>56</v>
      </c>
      <c r="W11" s="35">
        <f t="shared" si="0"/>
        <v>0.18666666666666668</v>
      </c>
      <c r="X11" s="66">
        <v>300</v>
      </c>
      <c r="Y11" s="59">
        <v>1116</v>
      </c>
      <c r="Z11" s="35">
        <f t="shared" si="3"/>
        <v>0.18479880774962743</v>
      </c>
      <c r="AA11" s="71">
        <v>6039</v>
      </c>
      <c r="AB11" s="129"/>
      <c r="AC11" s="4"/>
      <c r="AD11" s="4"/>
      <c r="AE11" s="4"/>
      <c r="AF11" s="4"/>
      <c r="AG11" s="4"/>
      <c r="AH11" s="4"/>
      <c r="AI11" s="4"/>
      <c r="AJ11" s="4"/>
      <c r="AK11" s="4"/>
      <c r="AL11" s="4"/>
      <c r="AM11" s="4"/>
      <c r="AN11" s="4"/>
      <c r="AO11" s="4"/>
      <c r="AP11" s="4"/>
      <c r="AQ11" s="4"/>
      <c r="AR11" s="4"/>
      <c r="AS11" s="4"/>
      <c r="AT11" s="4"/>
      <c r="AU11" s="4"/>
      <c r="AV11" s="4"/>
      <c r="AW11" s="4"/>
      <c r="AX11" s="4"/>
      <c r="AY11" s="3"/>
      <c r="AZ11" s="3"/>
      <c r="BA11" s="3"/>
      <c r="BB11" s="3"/>
      <c r="BC11" s="3"/>
      <c r="BD11" s="3"/>
      <c r="BE11" s="3"/>
      <c r="BF11" s="3"/>
      <c r="BG11" s="4"/>
      <c r="BH11" s="4"/>
      <c r="BI11" s="4"/>
      <c r="BJ11" s="4"/>
      <c r="BK11" s="5"/>
      <c r="BL11" s="5"/>
      <c r="BM11" s="5"/>
      <c r="BN11" s="5"/>
      <c r="BO11" s="5"/>
      <c r="BP11" s="3"/>
      <c r="BQ11" s="5"/>
      <c r="BR11" s="5"/>
      <c r="BS11" s="5"/>
      <c r="BT11" s="5"/>
      <c r="BU11" s="5"/>
      <c r="BV11" s="5"/>
      <c r="BW11" s="3"/>
      <c r="BX11" s="5"/>
      <c r="BY11" s="5"/>
      <c r="BZ11" s="5"/>
      <c r="CA11" s="5"/>
      <c r="CB11" s="5"/>
      <c r="CC11" s="5"/>
      <c r="CD11" s="5"/>
      <c r="CE11" s="5"/>
      <c r="CF11" s="5"/>
      <c r="CG11" s="5"/>
      <c r="CH11" s="5"/>
      <c r="CI11" s="5"/>
      <c r="CJ11" s="3"/>
      <c r="CK11" s="5"/>
      <c r="CL11" s="5"/>
      <c r="CM11" s="5"/>
      <c r="CN11" s="5"/>
      <c r="CO11" s="5"/>
      <c r="CP11" s="5"/>
      <c r="CQ11" s="5"/>
      <c r="CR11" s="5"/>
      <c r="CS11" s="3"/>
      <c r="CT11" s="5"/>
      <c r="CU11" s="5"/>
      <c r="CV11" s="5"/>
      <c r="CW11" s="5"/>
      <c r="CX11" s="3"/>
      <c r="CY11" s="3"/>
      <c r="CZ11" s="3"/>
      <c r="DA11" s="3"/>
      <c r="DB11" s="3"/>
      <c r="DC11" s="3"/>
      <c r="DD11" s="4"/>
      <c r="DE11" s="4"/>
      <c r="DF11" s="3"/>
      <c r="DG11" s="3"/>
      <c r="DH11" s="3"/>
      <c r="DI11" s="3"/>
      <c r="DJ11" s="4"/>
      <c r="DK11" s="4"/>
      <c r="DL11" s="3"/>
      <c r="DM11" s="3"/>
      <c r="DN11" s="3"/>
      <c r="DO11" s="3"/>
      <c r="DP11" s="3"/>
      <c r="DQ11" s="3"/>
      <c r="DR11" s="3"/>
      <c r="DS11" s="3"/>
      <c r="DT11" s="6"/>
      <c r="DU11" s="3"/>
      <c r="DV11" s="3"/>
      <c r="DW11" s="6"/>
      <c r="DX11" s="3"/>
    </row>
    <row r="12" spans="1:128" x14ac:dyDescent="0.2">
      <c r="A12" s="30" t="s">
        <v>36</v>
      </c>
      <c r="B12" s="65" t="s">
        <v>37</v>
      </c>
      <c r="C12" s="33">
        <v>47037</v>
      </c>
      <c r="D12" s="54" t="s">
        <v>17</v>
      </c>
      <c r="E12" s="69">
        <v>41</v>
      </c>
      <c r="F12" s="69">
        <v>3644</v>
      </c>
      <c r="G12" s="69">
        <f t="shared" si="4"/>
        <v>88.878048780487802</v>
      </c>
      <c r="H12" s="54" t="s">
        <v>17</v>
      </c>
      <c r="I12" s="66">
        <v>35</v>
      </c>
      <c r="J12" s="35">
        <f t="shared" si="1"/>
        <v>0.76086956521739135</v>
      </c>
      <c r="K12" s="66">
        <v>495</v>
      </c>
      <c r="L12" s="66">
        <f t="shared" si="2"/>
        <v>14.142857142857142</v>
      </c>
      <c r="M12" s="59">
        <v>0</v>
      </c>
      <c r="N12" s="66">
        <v>0</v>
      </c>
      <c r="O12" s="66">
        <v>0</v>
      </c>
      <c r="P12" s="59">
        <v>0</v>
      </c>
      <c r="Q12" s="66">
        <v>0</v>
      </c>
      <c r="R12" s="66">
        <v>0</v>
      </c>
      <c r="S12" s="59">
        <v>2</v>
      </c>
      <c r="T12" s="66">
        <v>2</v>
      </c>
      <c r="U12" s="66">
        <f>T12/S12</f>
        <v>1</v>
      </c>
      <c r="V12" s="59">
        <v>46</v>
      </c>
      <c r="W12" s="35">
        <f t="shared" si="0"/>
        <v>7.6923076923076927E-2</v>
      </c>
      <c r="X12" s="66">
        <v>598</v>
      </c>
      <c r="Y12" s="59">
        <v>556</v>
      </c>
      <c r="Z12" s="35">
        <f t="shared" si="3"/>
        <v>3.8554885236807432E-2</v>
      </c>
      <c r="AA12" s="71">
        <v>14421</v>
      </c>
      <c r="AB12" s="129"/>
      <c r="AC12" s="4"/>
      <c r="AD12" s="4"/>
      <c r="AE12" s="3"/>
      <c r="AF12" s="3"/>
      <c r="AG12" s="3"/>
      <c r="AH12" s="3"/>
      <c r="AI12" s="3"/>
      <c r="AJ12" s="3"/>
      <c r="AK12" s="3"/>
      <c r="AL12" s="3"/>
      <c r="AM12" s="3"/>
      <c r="AN12" s="3"/>
      <c r="AO12" s="3"/>
      <c r="AP12" s="3"/>
      <c r="AQ12" s="3"/>
      <c r="AR12" s="3"/>
      <c r="AS12" s="3"/>
      <c r="AT12" s="3"/>
      <c r="AU12" s="3"/>
      <c r="AV12" s="3"/>
      <c r="AW12" s="3"/>
      <c r="AX12" s="3"/>
      <c r="AY12" s="4"/>
      <c r="AZ12" s="4"/>
      <c r="BA12" s="4"/>
      <c r="BB12" s="4"/>
      <c r="BC12" s="4"/>
      <c r="BD12" s="4"/>
      <c r="BE12" s="4"/>
      <c r="BF12" s="4"/>
      <c r="BG12" s="4"/>
      <c r="BH12" s="4"/>
      <c r="BI12" s="4"/>
      <c r="BJ12" s="4"/>
      <c r="BK12" s="5"/>
      <c r="BL12" s="5"/>
      <c r="BM12" s="5"/>
      <c r="BN12" s="5"/>
      <c r="BO12" s="5"/>
      <c r="BP12" s="3"/>
      <c r="BQ12" s="5"/>
      <c r="BR12" s="5"/>
      <c r="BS12" s="5"/>
      <c r="BT12" s="5"/>
      <c r="BU12" s="5"/>
      <c r="BV12" s="5"/>
      <c r="BW12" s="3"/>
      <c r="BX12" s="5"/>
      <c r="BY12" s="5"/>
      <c r="BZ12" s="5"/>
      <c r="CA12" s="5"/>
      <c r="CB12" s="5"/>
      <c r="CC12" s="5"/>
      <c r="CD12" s="5"/>
      <c r="CE12" s="5"/>
      <c r="CF12" s="5"/>
      <c r="CG12" s="5"/>
      <c r="CH12" s="5"/>
      <c r="CI12" s="5"/>
      <c r="CJ12" s="3"/>
      <c r="CK12" s="5"/>
      <c r="CL12" s="5"/>
      <c r="CM12" s="5"/>
      <c r="CN12" s="5"/>
      <c r="CO12" s="5"/>
      <c r="CP12" s="5"/>
      <c r="CQ12" s="5"/>
      <c r="CR12" s="5"/>
      <c r="CS12" s="3"/>
      <c r="CT12" s="5"/>
      <c r="CU12" s="5"/>
      <c r="CV12" s="5"/>
      <c r="CW12" s="5"/>
      <c r="CX12" s="3"/>
      <c r="CY12" s="3"/>
      <c r="CZ12" s="3"/>
      <c r="DA12" s="3"/>
      <c r="DB12" s="3"/>
      <c r="DC12" s="3"/>
      <c r="DD12" s="4"/>
      <c r="DE12" s="4"/>
      <c r="DF12" s="3"/>
      <c r="DG12" s="3"/>
      <c r="DH12" s="3"/>
      <c r="DI12" s="3"/>
      <c r="DJ12" s="4"/>
      <c r="DK12" s="4"/>
      <c r="DL12" s="3"/>
      <c r="DM12" s="3"/>
      <c r="DN12" s="3"/>
      <c r="DO12" s="3"/>
      <c r="DP12" s="3"/>
      <c r="DQ12" s="3"/>
      <c r="DR12" s="3"/>
      <c r="DS12" s="3"/>
      <c r="DT12" s="6"/>
      <c r="DU12" s="3"/>
      <c r="DV12" s="3"/>
      <c r="DW12" s="6"/>
      <c r="DX12" s="3"/>
    </row>
    <row r="13" spans="1:128" x14ac:dyDescent="0.2">
      <c r="A13" s="30" t="s">
        <v>38</v>
      </c>
      <c r="B13" s="65" t="s">
        <v>39</v>
      </c>
      <c r="C13" s="33">
        <v>6425</v>
      </c>
      <c r="D13" s="54" t="s">
        <v>17</v>
      </c>
      <c r="E13" s="69">
        <v>37</v>
      </c>
      <c r="F13" s="69">
        <v>1497</v>
      </c>
      <c r="G13" s="69">
        <f t="shared" si="4"/>
        <v>40.45945945945946</v>
      </c>
      <c r="H13" s="54" t="s">
        <v>20</v>
      </c>
      <c r="I13" s="66">
        <v>9</v>
      </c>
      <c r="J13" s="35">
        <f t="shared" si="1"/>
        <v>0.13846153846153847</v>
      </c>
      <c r="K13" s="66">
        <v>54</v>
      </c>
      <c r="L13" s="66">
        <f t="shared" si="2"/>
        <v>6</v>
      </c>
      <c r="M13" s="59">
        <v>1</v>
      </c>
      <c r="N13" s="66">
        <v>72</v>
      </c>
      <c r="O13" s="66">
        <f t="shared" si="5"/>
        <v>72</v>
      </c>
      <c r="P13" s="59">
        <v>0</v>
      </c>
      <c r="Q13" s="66">
        <v>0</v>
      </c>
      <c r="R13" s="66">
        <v>0</v>
      </c>
      <c r="S13" s="59">
        <v>0</v>
      </c>
      <c r="T13" s="66">
        <v>0</v>
      </c>
      <c r="U13" s="66">
        <v>0</v>
      </c>
      <c r="V13" s="59">
        <v>65</v>
      </c>
      <c r="W13" s="35">
        <f t="shared" si="0"/>
        <v>0.26315789473684209</v>
      </c>
      <c r="X13" s="66">
        <v>247</v>
      </c>
      <c r="Y13" s="59">
        <v>392</v>
      </c>
      <c r="Z13" s="35">
        <f t="shared" si="3"/>
        <v>8.9395667046750282E-2</v>
      </c>
      <c r="AA13" s="71">
        <v>4385</v>
      </c>
      <c r="AB13" s="129"/>
      <c r="AC13" s="4"/>
      <c r="AD13" s="4"/>
      <c r="AE13" s="4"/>
      <c r="AF13" s="4"/>
      <c r="AG13" s="4"/>
      <c r="AH13" s="4"/>
      <c r="AI13" s="4"/>
      <c r="AJ13" s="4"/>
      <c r="AK13" s="4"/>
      <c r="AL13" s="4"/>
      <c r="AM13" s="4"/>
      <c r="AN13" s="4"/>
      <c r="AO13" s="3"/>
      <c r="AP13" s="3"/>
      <c r="AQ13" s="3"/>
      <c r="AR13" s="3"/>
      <c r="AS13" s="3"/>
      <c r="AT13" s="3"/>
      <c r="AU13" s="3"/>
      <c r="AV13" s="3"/>
      <c r="AW13" s="3"/>
      <c r="AX13" s="3"/>
      <c r="AY13" s="4"/>
      <c r="AZ13" s="4"/>
      <c r="BA13" s="4"/>
      <c r="BB13" s="4"/>
      <c r="BC13" s="4"/>
      <c r="BD13" s="4"/>
      <c r="BE13" s="4"/>
      <c r="BF13" s="4"/>
      <c r="BG13" s="4"/>
      <c r="BH13" s="4"/>
      <c r="BI13" s="4"/>
      <c r="BJ13" s="3"/>
      <c r="BK13" s="5"/>
      <c r="BL13" s="5"/>
      <c r="BM13" s="5"/>
      <c r="BN13" s="5"/>
      <c r="BO13" s="5"/>
      <c r="BP13" s="3"/>
      <c r="BQ13" s="5"/>
      <c r="BR13" s="5"/>
      <c r="BS13" s="5"/>
      <c r="BT13" s="5"/>
      <c r="BU13" s="5"/>
      <c r="BV13" s="5"/>
      <c r="BW13" s="3"/>
      <c r="BX13" s="5"/>
      <c r="BY13" s="5"/>
      <c r="BZ13" s="5"/>
      <c r="CA13" s="5"/>
      <c r="CB13" s="5"/>
      <c r="CC13" s="5"/>
      <c r="CD13" s="5"/>
      <c r="CE13" s="5"/>
      <c r="CF13" s="5"/>
      <c r="CG13" s="5"/>
      <c r="CH13" s="5"/>
      <c r="CI13" s="5"/>
      <c r="CJ13" s="3"/>
      <c r="CK13" s="5"/>
      <c r="CL13" s="5"/>
      <c r="CM13" s="5"/>
      <c r="CN13" s="5"/>
      <c r="CO13" s="5"/>
      <c r="CP13" s="5"/>
      <c r="CQ13" s="5"/>
      <c r="CR13" s="5"/>
      <c r="CS13" s="3"/>
      <c r="CT13" s="5"/>
      <c r="CU13" s="5"/>
      <c r="CV13" s="5"/>
      <c r="CW13" s="5"/>
      <c r="CX13" s="3"/>
      <c r="CY13" s="3"/>
      <c r="CZ13" s="3"/>
      <c r="DA13" s="3"/>
      <c r="DB13" s="3"/>
      <c r="DC13" s="3"/>
      <c r="DD13" s="4"/>
      <c r="DE13" s="4"/>
      <c r="DF13" s="3"/>
      <c r="DG13" s="3"/>
      <c r="DH13" s="3"/>
      <c r="DI13" s="3"/>
      <c r="DJ13" s="4"/>
      <c r="DK13" s="4"/>
      <c r="DL13" s="3"/>
      <c r="DM13" s="3"/>
      <c r="DN13" s="3"/>
      <c r="DO13" s="3"/>
      <c r="DP13" s="5"/>
      <c r="DQ13" s="3"/>
      <c r="DR13" s="4"/>
      <c r="DS13" s="3"/>
      <c r="DT13" s="6"/>
      <c r="DU13" s="3"/>
      <c r="DV13" s="3"/>
      <c r="DW13" s="6"/>
      <c r="DX13" s="3"/>
    </row>
    <row r="14" spans="1:128" x14ac:dyDescent="0.2">
      <c r="A14" s="30" t="s">
        <v>40</v>
      </c>
      <c r="B14" s="65" t="s">
        <v>41</v>
      </c>
      <c r="C14" s="33">
        <v>4606</v>
      </c>
      <c r="D14" s="54" t="s">
        <v>20</v>
      </c>
      <c r="E14" s="69">
        <v>0</v>
      </c>
      <c r="F14" s="69">
        <v>0</v>
      </c>
      <c r="G14" s="69">
        <v>0</v>
      </c>
      <c r="H14" s="54" t="s">
        <v>17</v>
      </c>
      <c r="I14" s="66">
        <v>18</v>
      </c>
      <c r="J14" s="35">
        <f t="shared" si="1"/>
        <v>0.15929203539823009</v>
      </c>
      <c r="K14" s="66">
        <v>133</v>
      </c>
      <c r="L14" s="66">
        <f t="shared" si="2"/>
        <v>7.3888888888888893</v>
      </c>
      <c r="M14" s="59">
        <v>0</v>
      </c>
      <c r="N14" s="66">
        <v>0</v>
      </c>
      <c r="O14" s="66">
        <v>0</v>
      </c>
      <c r="P14" s="59">
        <v>0</v>
      </c>
      <c r="Q14" s="66">
        <v>0</v>
      </c>
      <c r="R14" s="66">
        <v>0</v>
      </c>
      <c r="S14" s="59">
        <v>0</v>
      </c>
      <c r="T14" s="66">
        <v>0</v>
      </c>
      <c r="U14" s="66">
        <v>0</v>
      </c>
      <c r="V14" s="59">
        <v>113</v>
      </c>
      <c r="W14" s="35">
        <f t="shared" si="0"/>
        <v>0.3923611111111111</v>
      </c>
      <c r="X14" s="66">
        <v>288</v>
      </c>
      <c r="Y14" s="59">
        <v>2367</v>
      </c>
      <c r="Z14" s="35">
        <f t="shared" si="3"/>
        <v>0.51907894736842108</v>
      </c>
      <c r="AA14" s="71">
        <v>4560</v>
      </c>
      <c r="AB14" s="129"/>
      <c r="AC14" s="4"/>
      <c r="AD14" s="4"/>
      <c r="AE14" s="4"/>
      <c r="AF14" s="4"/>
      <c r="AG14" s="4"/>
      <c r="AH14" s="4"/>
      <c r="AI14" s="4"/>
      <c r="AJ14" s="4"/>
      <c r="AK14" s="4"/>
      <c r="AL14" s="4"/>
      <c r="AM14" s="4"/>
      <c r="AN14" s="4"/>
      <c r="AO14" s="3"/>
      <c r="AP14" s="3"/>
      <c r="AQ14" s="3"/>
      <c r="AR14" s="3"/>
      <c r="AS14" s="3"/>
      <c r="AT14" s="3"/>
      <c r="AU14" s="3"/>
      <c r="AV14" s="3"/>
      <c r="AW14" s="3"/>
      <c r="AX14" s="3"/>
      <c r="AY14" s="3"/>
      <c r="AZ14" s="3"/>
      <c r="BA14" s="3"/>
      <c r="BB14" s="3"/>
      <c r="BC14" s="3"/>
      <c r="BD14" s="3"/>
      <c r="BE14" s="3"/>
      <c r="BF14" s="3"/>
      <c r="BG14" s="4"/>
      <c r="BH14" s="4"/>
      <c r="BI14" s="4"/>
      <c r="BJ14" s="3"/>
      <c r="BK14" s="5"/>
      <c r="BL14" s="5"/>
      <c r="BM14" s="5"/>
      <c r="BN14" s="5"/>
      <c r="BO14" s="5"/>
      <c r="BP14" s="3"/>
      <c r="BQ14" s="5"/>
      <c r="BR14" s="5"/>
      <c r="BS14" s="5"/>
      <c r="BT14" s="5"/>
      <c r="BU14" s="5"/>
      <c r="BV14" s="5"/>
      <c r="BW14" s="3"/>
      <c r="BX14" s="5"/>
      <c r="BY14" s="5"/>
      <c r="BZ14" s="5"/>
      <c r="CA14" s="5"/>
      <c r="CB14" s="5"/>
      <c r="CC14" s="5"/>
      <c r="CD14" s="5"/>
      <c r="CE14" s="5"/>
      <c r="CF14" s="5"/>
      <c r="CG14" s="5"/>
      <c r="CH14" s="5"/>
      <c r="CI14" s="5"/>
      <c r="CJ14" s="3"/>
      <c r="CK14" s="5"/>
      <c r="CL14" s="5"/>
      <c r="CM14" s="5"/>
      <c r="CN14" s="5"/>
      <c r="CO14" s="5"/>
      <c r="CP14" s="5"/>
      <c r="CQ14" s="5"/>
      <c r="CR14" s="5"/>
      <c r="CS14" s="3"/>
      <c r="CT14" s="5"/>
      <c r="CU14" s="5"/>
      <c r="CV14" s="5"/>
      <c r="CW14" s="5"/>
      <c r="CX14" s="3"/>
      <c r="CY14" s="3"/>
      <c r="CZ14" s="3"/>
      <c r="DA14" s="3"/>
      <c r="DB14" s="3"/>
      <c r="DC14" s="3"/>
      <c r="DD14" s="4"/>
      <c r="DE14" s="4"/>
      <c r="DF14" s="3"/>
      <c r="DG14" s="3"/>
      <c r="DH14" s="3"/>
      <c r="DI14" s="3"/>
      <c r="DJ14" s="4"/>
      <c r="DK14" s="4"/>
      <c r="DL14" s="3"/>
      <c r="DM14" s="3"/>
      <c r="DN14" s="3"/>
      <c r="DO14" s="3"/>
      <c r="DP14" s="5"/>
      <c r="DQ14" s="3"/>
      <c r="DR14" s="4"/>
      <c r="DS14" s="3"/>
      <c r="DT14" s="6"/>
      <c r="DU14" s="3"/>
      <c r="DV14" s="3"/>
      <c r="DW14" s="6"/>
      <c r="DX14" s="3"/>
    </row>
    <row r="15" spans="1:128" x14ac:dyDescent="0.2">
      <c r="A15" s="30" t="s">
        <v>42</v>
      </c>
      <c r="B15" s="65" t="s">
        <v>43</v>
      </c>
      <c r="C15" s="33">
        <v>4040</v>
      </c>
      <c r="D15" s="54" t="s">
        <v>17</v>
      </c>
      <c r="E15" s="69">
        <v>35</v>
      </c>
      <c r="F15" s="69">
        <v>980</v>
      </c>
      <c r="G15" s="69">
        <f t="shared" si="4"/>
        <v>28</v>
      </c>
      <c r="H15" s="54" t="s">
        <v>17</v>
      </c>
      <c r="I15" s="66">
        <v>0</v>
      </c>
      <c r="J15" s="35">
        <f t="shared" si="1"/>
        <v>0</v>
      </c>
      <c r="K15" s="66">
        <v>0</v>
      </c>
      <c r="L15" s="66">
        <v>0</v>
      </c>
      <c r="M15" s="59">
        <v>0</v>
      </c>
      <c r="N15" s="66">
        <v>0</v>
      </c>
      <c r="O15" s="66">
        <v>0</v>
      </c>
      <c r="P15" s="59">
        <v>0</v>
      </c>
      <c r="Q15" s="66">
        <v>0</v>
      </c>
      <c r="R15" s="66">
        <v>0</v>
      </c>
      <c r="S15" s="59">
        <v>0</v>
      </c>
      <c r="T15" s="66">
        <v>0</v>
      </c>
      <c r="U15" s="66">
        <v>0</v>
      </c>
      <c r="V15" s="59">
        <v>6</v>
      </c>
      <c r="W15" s="35">
        <f t="shared" si="0"/>
        <v>3.3519553072625698E-2</v>
      </c>
      <c r="X15" s="66">
        <v>179</v>
      </c>
      <c r="Y15" s="59">
        <v>25</v>
      </c>
      <c r="Z15" s="35">
        <f t="shared" si="3"/>
        <v>7.1347031963470316E-3</v>
      </c>
      <c r="AA15" s="71">
        <v>3504</v>
      </c>
      <c r="AB15" s="129"/>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5"/>
      <c r="BL15" s="5"/>
      <c r="BM15" s="5"/>
      <c r="BN15" s="5"/>
      <c r="BO15" s="5"/>
      <c r="BP15" s="3"/>
      <c r="BQ15" s="5"/>
      <c r="BR15" s="5"/>
      <c r="BS15" s="5"/>
      <c r="BT15" s="5"/>
      <c r="BU15" s="5"/>
      <c r="BV15" s="5"/>
      <c r="BW15" s="3"/>
      <c r="BX15" s="5"/>
      <c r="BY15" s="5"/>
      <c r="BZ15" s="5"/>
      <c r="CA15" s="5"/>
      <c r="CB15" s="5"/>
      <c r="CC15" s="5"/>
      <c r="CD15" s="5"/>
      <c r="CE15" s="5"/>
      <c r="CF15" s="5"/>
      <c r="CG15" s="5"/>
      <c r="CH15" s="5"/>
      <c r="CI15" s="5"/>
      <c r="CJ15" s="3"/>
      <c r="CK15" s="5"/>
      <c r="CL15" s="5"/>
      <c r="CM15" s="5"/>
      <c r="CN15" s="5"/>
      <c r="CO15" s="5"/>
      <c r="CP15" s="5"/>
      <c r="CQ15" s="5"/>
      <c r="CR15" s="5"/>
      <c r="CS15" s="3"/>
      <c r="CT15" s="5"/>
      <c r="CU15" s="5"/>
      <c r="CV15" s="5"/>
      <c r="CW15" s="5"/>
      <c r="CX15" s="3"/>
      <c r="CY15" s="3"/>
      <c r="CZ15" s="3"/>
      <c r="DA15" s="3"/>
      <c r="DB15" s="3"/>
      <c r="DC15" s="3"/>
      <c r="DD15" s="4"/>
      <c r="DE15" s="4"/>
      <c r="DF15" s="3"/>
      <c r="DG15" s="3"/>
      <c r="DH15" s="3"/>
      <c r="DI15" s="3"/>
      <c r="DJ15" s="4"/>
      <c r="DK15" s="4"/>
      <c r="DL15" s="3"/>
      <c r="DM15" s="3"/>
      <c r="DN15" s="3"/>
      <c r="DO15" s="3"/>
      <c r="DP15" s="5"/>
      <c r="DQ15" s="3"/>
      <c r="DR15" s="3"/>
      <c r="DS15" s="3"/>
      <c r="DT15" s="6"/>
      <c r="DU15" s="3"/>
      <c r="DV15" s="3"/>
      <c r="DW15" s="6"/>
      <c r="DX15" s="3"/>
    </row>
    <row r="16" spans="1:128" x14ac:dyDescent="0.2">
      <c r="A16" s="30" t="s">
        <v>44</v>
      </c>
      <c r="B16" s="65" t="s">
        <v>43</v>
      </c>
      <c r="C16" s="33">
        <v>5706</v>
      </c>
      <c r="D16" s="54" t="s">
        <v>17</v>
      </c>
      <c r="E16" s="69">
        <v>5</v>
      </c>
      <c r="F16" s="69">
        <v>48</v>
      </c>
      <c r="G16" s="69">
        <f t="shared" si="4"/>
        <v>9.6</v>
      </c>
      <c r="H16" s="54" t="s">
        <v>17</v>
      </c>
      <c r="I16" s="66">
        <v>2</v>
      </c>
      <c r="J16" s="35">
        <f t="shared" si="1"/>
        <v>0.2857142857142857</v>
      </c>
      <c r="K16" s="66">
        <v>19</v>
      </c>
      <c r="L16" s="66">
        <f t="shared" si="2"/>
        <v>9.5</v>
      </c>
      <c r="M16" s="59">
        <v>0</v>
      </c>
      <c r="N16" s="66">
        <v>0</v>
      </c>
      <c r="O16" s="66">
        <v>0</v>
      </c>
      <c r="P16" s="59">
        <v>0</v>
      </c>
      <c r="Q16" s="66">
        <v>0</v>
      </c>
      <c r="R16" s="66">
        <v>0</v>
      </c>
      <c r="S16" s="59">
        <v>0</v>
      </c>
      <c r="T16" s="66">
        <v>0</v>
      </c>
      <c r="U16" s="66">
        <v>0</v>
      </c>
      <c r="V16" s="59">
        <v>7</v>
      </c>
      <c r="W16" s="35">
        <f t="shared" si="0"/>
        <v>3.6649214659685861E-2</v>
      </c>
      <c r="X16" s="66">
        <v>191</v>
      </c>
      <c r="Y16" s="59">
        <v>51</v>
      </c>
      <c r="Z16" s="35">
        <f t="shared" si="3"/>
        <v>2.501226091221187E-2</v>
      </c>
      <c r="AA16" s="71">
        <v>2039</v>
      </c>
      <c r="AB16" s="129"/>
      <c r="AC16" s="4"/>
      <c r="AD16" s="4"/>
      <c r="AE16" s="4"/>
      <c r="AF16" s="4"/>
      <c r="AG16" s="4"/>
      <c r="AH16" s="4"/>
      <c r="AI16" s="4"/>
      <c r="AJ16" s="4"/>
      <c r="AK16" s="4"/>
      <c r="AL16" s="4"/>
      <c r="AM16" s="4"/>
      <c r="AN16" s="4"/>
      <c r="AO16" s="3"/>
      <c r="AP16" s="3"/>
      <c r="AQ16" s="3"/>
      <c r="AR16" s="3"/>
      <c r="AS16" s="3"/>
      <c r="AT16" s="3"/>
      <c r="AU16" s="3"/>
      <c r="AV16" s="3"/>
      <c r="AW16" s="3"/>
      <c r="AX16" s="3"/>
      <c r="AY16" s="4"/>
      <c r="AZ16" s="4"/>
      <c r="BA16" s="4"/>
      <c r="BB16" s="4"/>
      <c r="BC16" s="4"/>
      <c r="BD16" s="4"/>
      <c r="BE16" s="4"/>
      <c r="BF16" s="4"/>
      <c r="BG16" s="4"/>
      <c r="BH16" s="4"/>
      <c r="BI16" s="4"/>
      <c r="BJ16" s="4"/>
      <c r="BK16" s="5"/>
      <c r="BL16" s="5"/>
      <c r="BM16" s="5"/>
      <c r="BN16" s="5"/>
      <c r="BO16" s="5"/>
      <c r="BP16" s="3"/>
      <c r="BQ16" s="5"/>
      <c r="BR16" s="5"/>
      <c r="BS16" s="5"/>
      <c r="BT16" s="5"/>
      <c r="BU16" s="5"/>
      <c r="BV16" s="5"/>
      <c r="BW16" s="3"/>
      <c r="BX16" s="5"/>
      <c r="BY16" s="5"/>
      <c r="BZ16" s="5"/>
      <c r="CA16" s="5"/>
      <c r="CB16" s="5"/>
      <c r="CC16" s="5"/>
      <c r="CD16" s="5"/>
      <c r="CE16" s="5"/>
      <c r="CF16" s="5"/>
      <c r="CG16" s="5"/>
      <c r="CH16" s="5"/>
      <c r="CI16" s="5"/>
      <c r="CJ16" s="3"/>
      <c r="CK16" s="5"/>
      <c r="CL16" s="5"/>
      <c r="CM16" s="5"/>
      <c r="CN16" s="5"/>
      <c r="CO16" s="5"/>
      <c r="CP16" s="5"/>
      <c r="CQ16" s="5"/>
      <c r="CR16" s="5"/>
      <c r="CS16" s="3"/>
      <c r="CT16" s="5"/>
      <c r="CU16" s="5"/>
      <c r="CV16" s="5"/>
      <c r="CW16" s="5"/>
      <c r="CX16" s="3"/>
      <c r="CY16" s="3"/>
      <c r="CZ16" s="3"/>
      <c r="DA16" s="3"/>
      <c r="DB16" s="3"/>
      <c r="DC16" s="3"/>
      <c r="DD16" s="4"/>
      <c r="DE16" s="4"/>
      <c r="DF16" s="3"/>
      <c r="DG16" s="3"/>
      <c r="DH16" s="3"/>
      <c r="DI16" s="3"/>
      <c r="DJ16" s="4"/>
      <c r="DK16" s="4"/>
      <c r="DL16" s="3"/>
      <c r="DM16" s="3"/>
      <c r="DN16" s="3"/>
      <c r="DO16" s="3"/>
      <c r="DP16" s="3"/>
      <c r="DQ16" s="3"/>
      <c r="DR16" s="3"/>
      <c r="DS16" s="3"/>
      <c r="DT16" s="6"/>
      <c r="DU16" s="3"/>
      <c r="DV16" s="3"/>
      <c r="DW16" s="6"/>
      <c r="DX16" s="3"/>
    </row>
    <row r="17" spans="1:128" x14ac:dyDescent="0.2">
      <c r="A17" s="30" t="s">
        <v>45</v>
      </c>
      <c r="B17" s="65" t="s">
        <v>46</v>
      </c>
      <c r="C17" s="33">
        <v>3108</v>
      </c>
      <c r="D17" s="54" t="s">
        <v>17</v>
      </c>
      <c r="E17" s="69">
        <v>16</v>
      </c>
      <c r="F17" s="69">
        <v>2535</v>
      </c>
      <c r="G17" s="69">
        <f t="shared" si="4"/>
        <v>158.4375</v>
      </c>
      <c r="H17" s="54" t="s">
        <v>17</v>
      </c>
      <c r="I17" s="66">
        <v>1</v>
      </c>
      <c r="J17" s="35">
        <f t="shared" si="1"/>
        <v>6.6666666666666666E-2</v>
      </c>
      <c r="K17" s="66">
        <v>5</v>
      </c>
      <c r="L17" s="66">
        <f t="shared" si="2"/>
        <v>5</v>
      </c>
      <c r="M17" s="59">
        <v>0</v>
      </c>
      <c r="N17" s="66">
        <v>0</v>
      </c>
      <c r="O17" s="66">
        <v>0</v>
      </c>
      <c r="P17" s="59">
        <v>0</v>
      </c>
      <c r="Q17" s="66">
        <v>0</v>
      </c>
      <c r="R17" s="66">
        <v>0</v>
      </c>
      <c r="S17" s="59">
        <v>0</v>
      </c>
      <c r="T17" s="66">
        <v>0</v>
      </c>
      <c r="U17" s="66">
        <v>0</v>
      </c>
      <c r="V17" s="59">
        <v>15</v>
      </c>
      <c r="W17" s="35">
        <f t="shared" si="0"/>
        <v>0.29411764705882354</v>
      </c>
      <c r="X17" s="66">
        <v>51</v>
      </c>
      <c r="Y17" s="59">
        <v>90</v>
      </c>
      <c r="Z17" s="35">
        <f t="shared" si="3"/>
        <v>0.14399999999999999</v>
      </c>
      <c r="AA17" s="71">
        <v>625</v>
      </c>
      <c r="AB17" s="129"/>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L17" s="5"/>
      <c r="BM17" s="5"/>
      <c r="BN17" s="5"/>
      <c r="BO17" s="5"/>
      <c r="BP17" s="3"/>
      <c r="BQ17" s="5"/>
      <c r="BR17" s="5"/>
      <c r="BS17" s="5"/>
      <c r="BT17" s="5"/>
      <c r="BU17" s="5"/>
      <c r="BV17" s="5"/>
      <c r="BW17" s="3"/>
      <c r="BX17" s="5"/>
      <c r="BY17" s="5"/>
      <c r="BZ17" s="5"/>
      <c r="CA17" s="5"/>
      <c r="CB17" s="5"/>
      <c r="CC17" s="5"/>
      <c r="CD17" s="5"/>
      <c r="CE17" s="5"/>
      <c r="CF17" s="5"/>
      <c r="CG17" s="5"/>
      <c r="CH17" s="5"/>
      <c r="CI17" s="5"/>
      <c r="CJ17" s="3"/>
      <c r="CK17" s="5"/>
      <c r="CL17" s="5"/>
      <c r="CM17" s="5"/>
      <c r="CN17" s="5"/>
      <c r="CO17" s="5"/>
      <c r="CP17" s="5"/>
      <c r="CQ17" s="5"/>
      <c r="CR17" s="5"/>
      <c r="CS17" s="3"/>
      <c r="CT17" s="5"/>
      <c r="CU17" s="5"/>
      <c r="CV17" s="5"/>
      <c r="CW17" s="5"/>
      <c r="CX17" s="3"/>
      <c r="CY17" s="3"/>
      <c r="CZ17" s="3"/>
      <c r="DA17" s="3"/>
      <c r="DB17" s="3"/>
      <c r="DC17" s="3"/>
      <c r="DD17" s="4"/>
      <c r="DE17" s="4"/>
      <c r="DF17" s="3"/>
      <c r="DG17" s="3"/>
      <c r="DH17" s="3"/>
      <c r="DI17" s="3"/>
      <c r="DJ17" s="4"/>
      <c r="DK17" s="4"/>
      <c r="DL17" s="3"/>
      <c r="DM17" s="3"/>
      <c r="DN17" s="3"/>
      <c r="DO17" s="3"/>
      <c r="DP17" s="5"/>
      <c r="DQ17" s="3"/>
      <c r="DR17" s="4"/>
      <c r="DS17" s="3"/>
      <c r="DT17" s="6"/>
      <c r="DU17" s="3"/>
      <c r="DV17" s="3"/>
      <c r="DW17" s="6"/>
      <c r="DX17" s="3"/>
    </row>
    <row r="18" spans="1:128" x14ac:dyDescent="0.2">
      <c r="A18" s="30" t="s">
        <v>47</v>
      </c>
      <c r="B18" s="65" t="s">
        <v>46</v>
      </c>
      <c r="C18" s="33">
        <v>5080</v>
      </c>
      <c r="D18" s="54" t="s">
        <v>17</v>
      </c>
      <c r="E18" s="69">
        <v>21</v>
      </c>
      <c r="F18" s="69">
        <v>270</v>
      </c>
      <c r="G18" s="69">
        <f t="shared" si="4"/>
        <v>12.857142857142858</v>
      </c>
      <c r="H18" s="54" t="s">
        <v>17</v>
      </c>
      <c r="I18" s="66">
        <v>6</v>
      </c>
      <c r="J18" s="35">
        <f t="shared" si="1"/>
        <v>0.14634146341463414</v>
      </c>
      <c r="K18" s="66">
        <v>25</v>
      </c>
      <c r="L18" s="66">
        <f t="shared" si="2"/>
        <v>4.166666666666667</v>
      </c>
      <c r="M18" s="59">
        <v>1</v>
      </c>
      <c r="N18" s="66">
        <v>71</v>
      </c>
      <c r="O18" s="66">
        <f t="shared" si="5"/>
        <v>71</v>
      </c>
      <c r="P18" s="59">
        <v>0</v>
      </c>
      <c r="Q18" s="66">
        <v>0</v>
      </c>
      <c r="R18" s="66">
        <v>0</v>
      </c>
      <c r="S18" s="59">
        <v>0</v>
      </c>
      <c r="T18" s="66">
        <v>0</v>
      </c>
      <c r="U18" s="66">
        <v>0</v>
      </c>
      <c r="V18" s="59">
        <v>41</v>
      </c>
      <c r="W18" s="35">
        <f t="shared" si="0"/>
        <v>0.13099041533546327</v>
      </c>
      <c r="X18" s="66">
        <v>313</v>
      </c>
      <c r="Y18" s="59">
        <v>672</v>
      </c>
      <c r="Z18" s="35">
        <f t="shared" si="3"/>
        <v>0.30839834786599357</v>
      </c>
      <c r="AA18" s="71">
        <v>2179</v>
      </c>
      <c r="AB18" s="129"/>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5"/>
      <c r="BL18" s="5"/>
      <c r="BM18" s="5"/>
      <c r="BN18" s="5"/>
      <c r="BO18" s="5"/>
      <c r="BP18" s="3"/>
      <c r="BQ18" s="5"/>
      <c r="BR18" s="5"/>
      <c r="BS18" s="5"/>
      <c r="BT18" s="5"/>
      <c r="BU18" s="5"/>
      <c r="BV18" s="5"/>
      <c r="BW18" s="3"/>
      <c r="BX18" s="5"/>
      <c r="BY18" s="5"/>
      <c r="BZ18" s="5"/>
      <c r="CA18" s="5"/>
      <c r="CB18" s="5"/>
      <c r="CC18" s="5"/>
      <c r="CD18" s="5"/>
      <c r="CE18" s="5"/>
      <c r="CF18" s="5"/>
      <c r="CG18" s="5"/>
      <c r="CH18" s="5"/>
      <c r="CI18" s="5"/>
      <c r="CJ18" s="3"/>
      <c r="CK18" s="5"/>
      <c r="CL18" s="5"/>
      <c r="CM18" s="5"/>
      <c r="CN18" s="5"/>
      <c r="CO18" s="5"/>
      <c r="CP18" s="5"/>
      <c r="CQ18" s="5"/>
      <c r="CR18" s="5"/>
      <c r="CS18" s="3"/>
      <c r="CT18" s="5"/>
      <c r="CU18" s="5"/>
      <c r="CV18" s="5"/>
      <c r="CW18" s="5"/>
      <c r="CX18" s="3"/>
      <c r="CY18" s="3"/>
      <c r="CZ18" s="3"/>
      <c r="DA18" s="3"/>
      <c r="DB18" s="3"/>
      <c r="DC18" s="3"/>
      <c r="DD18" s="4"/>
      <c r="DE18" s="4"/>
      <c r="DF18" s="3"/>
      <c r="DG18" s="3"/>
      <c r="DH18" s="3"/>
      <c r="DI18" s="3"/>
      <c r="DJ18" s="4"/>
      <c r="DK18" s="4"/>
      <c r="DL18" s="3"/>
      <c r="DM18" s="3"/>
      <c r="DN18" s="3"/>
      <c r="DO18" s="3"/>
      <c r="DP18" s="3"/>
      <c r="DQ18" s="3"/>
      <c r="DR18" s="3"/>
      <c r="DS18" s="3"/>
      <c r="DT18" s="6"/>
      <c r="DU18" s="3"/>
      <c r="DV18" s="3"/>
      <c r="DW18" s="6"/>
      <c r="DX18" s="3"/>
    </row>
    <row r="19" spans="1:128" x14ac:dyDescent="0.2">
      <c r="A19" s="30" t="s">
        <v>48</v>
      </c>
      <c r="B19" s="65" t="s">
        <v>49</v>
      </c>
      <c r="C19" s="33">
        <v>5405</v>
      </c>
      <c r="D19" s="54" t="s">
        <v>20</v>
      </c>
      <c r="E19" s="69">
        <v>0</v>
      </c>
      <c r="F19" s="69">
        <v>0</v>
      </c>
      <c r="G19" s="69">
        <v>0</v>
      </c>
      <c r="H19" s="54" t="s">
        <v>17</v>
      </c>
      <c r="I19" s="66">
        <v>1</v>
      </c>
      <c r="J19" s="35">
        <f t="shared" si="1"/>
        <v>0.05</v>
      </c>
      <c r="K19" s="66">
        <v>4</v>
      </c>
      <c r="L19" s="66">
        <f t="shared" si="2"/>
        <v>4</v>
      </c>
      <c r="M19" s="59">
        <v>0</v>
      </c>
      <c r="N19" s="66">
        <v>0</v>
      </c>
      <c r="O19" s="66">
        <v>0</v>
      </c>
      <c r="P19" s="59">
        <v>0</v>
      </c>
      <c r="Q19" s="66">
        <v>0</v>
      </c>
      <c r="R19" s="66">
        <v>0</v>
      </c>
      <c r="S19" s="59">
        <v>0</v>
      </c>
      <c r="T19" s="66">
        <v>0</v>
      </c>
      <c r="U19" s="66">
        <v>0</v>
      </c>
      <c r="V19" s="59">
        <v>20</v>
      </c>
      <c r="W19" s="35">
        <f t="shared" si="0"/>
        <v>4.0983606557377046E-2</v>
      </c>
      <c r="X19" s="66">
        <v>488</v>
      </c>
      <c r="Y19" s="59">
        <v>96</v>
      </c>
      <c r="Z19" s="35">
        <f t="shared" si="3"/>
        <v>1.3832853025936599E-2</v>
      </c>
      <c r="AA19" s="71">
        <v>6940</v>
      </c>
      <c r="AB19" s="129"/>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5"/>
      <c r="BL19" s="5"/>
      <c r="BM19" s="5"/>
      <c r="BN19" s="5"/>
      <c r="BO19" s="5"/>
      <c r="BP19" s="3"/>
      <c r="BQ19" s="5"/>
      <c r="BR19" s="5"/>
      <c r="BS19" s="5"/>
      <c r="BT19" s="5"/>
      <c r="BU19" s="5"/>
      <c r="BV19" s="5"/>
      <c r="BW19" s="3"/>
      <c r="BX19" s="5"/>
      <c r="BY19" s="5"/>
      <c r="BZ19" s="5"/>
      <c r="CA19" s="5"/>
      <c r="CB19" s="5"/>
      <c r="CC19" s="5"/>
      <c r="CD19" s="5"/>
      <c r="CE19" s="5"/>
      <c r="CF19" s="5"/>
      <c r="CG19" s="5"/>
      <c r="CH19" s="5"/>
      <c r="CI19" s="5"/>
      <c r="CJ19" s="3"/>
      <c r="CK19" s="5"/>
      <c r="CL19" s="5"/>
      <c r="CM19" s="5"/>
      <c r="CN19" s="5"/>
      <c r="CO19" s="5"/>
      <c r="CP19" s="5"/>
      <c r="CQ19" s="5"/>
      <c r="CR19" s="5"/>
      <c r="CS19" s="3"/>
      <c r="CT19" s="5"/>
      <c r="CU19" s="5"/>
      <c r="CV19" s="5"/>
      <c r="CW19" s="5"/>
      <c r="CX19" s="3"/>
      <c r="CY19" s="3"/>
      <c r="CZ19" s="3"/>
      <c r="DA19" s="3"/>
      <c r="DB19" s="3"/>
      <c r="DC19" s="3"/>
      <c r="DD19" s="4"/>
      <c r="DE19" s="4"/>
      <c r="DF19" s="3"/>
      <c r="DG19" s="3"/>
      <c r="DH19" s="3"/>
      <c r="DI19" s="3"/>
      <c r="DJ19" s="4"/>
      <c r="DK19" s="4"/>
      <c r="DL19" s="3"/>
      <c r="DM19" s="3"/>
      <c r="DN19" s="3"/>
      <c r="DO19" s="3"/>
      <c r="DP19" s="5"/>
      <c r="DQ19" s="3"/>
      <c r="DR19" s="3"/>
      <c r="DS19" s="3"/>
      <c r="DT19" s="6"/>
      <c r="DU19" s="3"/>
      <c r="DV19" s="3"/>
      <c r="DW19" s="6"/>
      <c r="DX19" s="3"/>
    </row>
    <row r="20" spans="1:128" x14ac:dyDescent="0.2">
      <c r="A20" s="30" t="s">
        <v>50</v>
      </c>
      <c r="B20" s="65" t="s">
        <v>51</v>
      </c>
      <c r="C20" s="33">
        <v>28769</v>
      </c>
      <c r="D20" s="54" t="s">
        <v>17</v>
      </c>
      <c r="E20" s="69">
        <v>13</v>
      </c>
      <c r="F20" s="69">
        <v>118</v>
      </c>
      <c r="G20" s="69">
        <f t="shared" si="4"/>
        <v>9.0769230769230766</v>
      </c>
      <c r="H20" s="54" t="s">
        <v>17</v>
      </c>
      <c r="I20" s="66">
        <v>0</v>
      </c>
      <c r="J20" s="35">
        <f t="shared" si="1"/>
        <v>0</v>
      </c>
      <c r="K20" s="66">
        <v>0</v>
      </c>
      <c r="L20" s="66">
        <v>0</v>
      </c>
      <c r="M20" s="59">
        <v>0</v>
      </c>
      <c r="N20" s="66">
        <v>0</v>
      </c>
      <c r="O20" s="66">
        <v>0</v>
      </c>
      <c r="P20" s="59">
        <v>0</v>
      </c>
      <c r="Q20" s="66">
        <v>0</v>
      </c>
      <c r="R20" s="66">
        <v>0</v>
      </c>
      <c r="S20" s="59">
        <v>0</v>
      </c>
      <c r="T20" s="66">
        <v>0</v>
      </c>
      <c r="U20" s="66">
        <v>0</v>
      </c>
      <c r="V20" s="59">
        <v>43</v>
      </c>
      <c r="W20" s="35">
        <f t="shared" si="0"/>
        <v>0.12874251497005987</v>
      </c>
      <c r="X20" s="66">
        <v>334</v>
      </c>
      <c r="Y20" s="59">
        <v>119</v>
      </c>
      <c r="Z20" s="35">
        <f t="shared" si="3"/>
        <v>2.6356589147286821E-2</v>
      </c>
      <c r="AA20" s="71">
        <v>4515</v>
      </c>
      <c r="AB20" s="129"/>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5"/>
      <c r="BL20" s="5"/>
      <c r="BM20" s="5"/>
      <c r="BN20" s="5"/>
      <c r="BO20" s="5"/>
      <c r="BP20" s="3"/>
      <c r="BQ20" s="5"/>
      <c r="BR20" s="5"/>
      <c r="BS20" s="5"/>
      <c r="BT20" s="5"/>
      <c r="BU20" s="5"/>
      <c r="BV20" s="5"/>
      <c r="BW20" s="3"/>
      <c r="BX20" s="5"/>
      <c r="BY20" s="5"/>
      <c r="BZ20" s="5"/>
      <c r="CA20" s="5"/>
      <c r="CB20" s="5"/>
      <c r="CC20" s="5"/>
      <c r="CD20" s="5"/>
      <c r="CE20" s="5"/>
      <c r="CF20" s="5"/>
      <c r="CG20" s="5"/>
      <c r="CH20" s="5"/>
      <c r="CI20" s="5"/>
      <c r="CJ20" s="3"/>
      <c r="CK20" s="5"/>
      <c r="CL20" s="5"/>
      <c r="CM20" s="5"/>
      <c r="CN20" s="5"/>
      <c r="CO20" s="5"/>
      <c r="CP20" s="5"/>
      <c r="CQ20" s="5"/>
      <c r="CR20" s="5"/>
      <c r="CS20" s="3"/>
      <c r="CT20" s="5"/>
      <c r="CU20" s="5"/>
      <c r="CV20" s="5"/>
      <c r="CW20" s="5"/>
      <c r="CX20" s="3"/>
      <c r="CY20" s="3"/>
      <c r="CZ20" s="3"/>
      <c r="DA20" s="3"/>
      <c r="DB20" s="3"/>
      <c r="DC20" s="3"/>
      <c r="DD20" s="4"/>
      <c r="DE20" s="4"/>
      <c r="DF20" s="3"/>
      <c r="DG20" s="3"/>
      <c r="DH20" s="3"/>
      <c r="DI20" s="3"/>
      <c r="DJ20" s="4"/>
      <c r="DK20" s="4"/>
      <c r="DL20" s="3"/>
      <c r="DM20" s="3"/>
      <c r="DN20" s="3"/>
      <c r="DO20" s="3"/>
      <c r="DP20" s="5"/>
      <c r="DQ20" s="3"/>
      <c r="DR20" s="4"/>
      <c r="DS20" s="3"/>
      <c r="DT20" s="6"/>
      <c r="DU20" s="3"/>
      <c r="DV20" s="3"/>
      <c r="DW20" s="6"/>
      <c r="DX20" s="3"/>
    </row>
    <row r="21" spans="1:128" x14ac:dyDescent="0.2">
      <c r="A21" s="30" t="s">
        <v>52</v>
      </c>
      <c r="B21" s="65" t="s">
        <v>53</v>
      </c>
      <c r="C21" s="33">
        <v>21105</v>
      </c>
      <c r="D21" s="54" t="s">
        <v>17</v>
      </c>
      <c r="E21" s="69">
        <v>15</v>
      </c>
      <c r="F21" s="69">
        <v>2064</v>
      </c>
      <c r="G21" s="69">
        <f t="shared" si="4"/>
        <v>137.6</v>
      </c>
      <c r="H21" s="54" t="s">
        <v>17</v>
      </c>
      <c r="I21" s="66">
        <v>2</v>
      </c>
      <c r="J21" s="35">
        <f t="shared" si="1"/>
        <v>0.11764705882352941</v>
      </c>
      <c r="K21" s="66">
        <v>12</v>
      </c>
      <c r="L21" s="66">
        <f t="shared" si="2"/>
        <v>6</v>
      </c>
      <c r="M21" s="59">
        <v>0</v>
      </c>
      <c r="N21" s="66">
        <v>0</v>
      </c>
      <c r="O21" s="66">
        <v>0</v>
      </c>
      <c r="P21" s="59">
        <v>0</v>
      </c>
      <c r="Q21" s="66">
        <v>0</v>
      </c>
      <c r="R21" s="66">
        <v>0</v>
      </c>
      <c r="S21" s="59">
        <v>0</v>
      </c>
      <c r="T21" s="66">
        <v>0</v>
      </c>
      <c r="U21" s="66">
        <v>0</v>
      </c>
      <c r="V21" s="59">
        <v>17</v>
      </c>
      <c r="W21" s="35">
        <f t="shared" si="0"/>
        <v>5.2307692307692305E-2</v>
      </c>
      <c r="X21" s="66">
        <v>325</v>
      </c>
      <c r="Y21" s="59">
        <v>2076</v>
      </c>
      <c r="Z21" s="35">
        <f t="shared" si="3"/>
        <v>0.23457627118644067</v>
      </c>
      <c r="AA21" s="71">
        <v>8850</v>
      </c>
      <c r="AB21" s="129"/>
      <c r="AC21" s="4"/>
      <c r="AD21" s="4"/>
      <c r="AE21" s="4"/>
      <c r="AF21" s="4"/>
      <c r="AG21" s="4"/>
      <c r="AH21" s="4"/>
      <c r="AI21" s="4"/>
      <c r="AJ21" s="4"/>
      <c r="AK21" s="4"/>
      <c r="AL21" s="4"/>
      <c r="AM21" s="4"/>
      <c r="AN21" s="4"/>
      <c r="AO21" s="4"/>
      <c r="AP21" s="4"/>
      <c r="AQ21" s="4"/>
      <c r="AR21" s="4"/>
      <c r="AS21" s="4"/>
      <c r="AT21" s="4"/>
      <c r="AU21" s="4"/>
      <c r="AV21" s="4"/>
      <c r="AW21" s="4"/>
      <c r="AX21" s="4"/>
      <c r="AY21" s="3"/>
      <c r="AZ21" s="3"/>
      <c r="BA21" s="3"/>
      <c r="BB21" s="3"/>
      <c r="BC21" s="3"/>
      <c r="BD21" s="3"/>
      <c r="BE21" s="3"/>
      <c r="BF21" s="3"/>
      <c r="BG21" s="4"/>
      <c r="BH21" s="4"/>
      <c r="BI21" s="4"/>
      <c r="BJ21" s="4"/>
      <c r="BK21" s="5"/>
      <c r="BL21" s="5"/>
      <c r="BM21" s="5"/>
      <c r="BN21" s="5"/>
      <c r="BO21" s="5"/>
      <c r="BP21" s="3"/>
      <c r="BQ21" s="5"/>
      <c r="BR21" s="5"/>
      <c r="BS21" s="5"/>
      <c r="BT21" s="5"/>
      <c r="BU21" s="5"/>
      <c r="BV21" s="5"/>
      <c r="BW21" s="3"/>
      <c r="BX21" s="5"/>
      <c r="BY21" s="5"/>
      <c r="BZ21" s="5"/>
      <c r="CA21" s="5"/>
      <c r="CB21" s="5"/>
      <c r="CC21" s="5"/>
      <c r="CD21" s="5"/>
      <c r="CE21" s="5"/>
      <c r="CF21" s="5"/>
      <c r="CG21" s="5"/>
      <c r="CH21" s="5"/>
      <c r="CI21" s="5"/>
      <c r="CJ21" s="3"/>
      <c r="CK21" s="5"/>
      <c r="CL21" s="5"/>
      <c r="CM21" s="5"/>
      <c r="CN21" s="5"/>
      <c r="CO21" s="5"/>
      <c r="CP21" s="5"/>
      <c r="CQ21" s="5"/>
      <c r="CR21" s="5"/>
      <c r="CS21" s="3"/>
      <c r="CT21" s="5"/>
      <c r="CU21" s="5"/>
      <c r="CV21" s="5"/>
      <c r="CW21" s="5"/>
      <c r="CX21" s="3"/>
      <c r="CY21" s="3"/>
      <c r="CZ21" s="3"/>
      <c r="DA21" s="3"/>
      <c r="DB21" s="3"/>
      <c r="DC21" s="3"/>
      <c r="DD21" s="4"/>
      <c r="DE21" s="4"/>
      <c r="DF21" s="3"/>
      <c r="DG21" s="3"/>
      <c r="DH21" s="3"/>
      <c r="DI21" s="3"/>
      <c r="DJ21" s="4"/>
      <c r="DK21" s="4"/>
      <c r="DL21" s="3"/>
      <c r="DM21" s="3"/>
      <c r="DN21" s="3"/>
      <c r="DO21" s="3"/>
      <c r="DP21" s="3"/>
      <c r="DQ21" s="3"/>
      <c r="DR21" s="3"/>
      <c r="DS21" s="3"/>
      <c r="DT21" s="6"/>
      <c r="DU21" s="3"/>
      <c r="DV21" s="3"/>
      <c r="DW21" s="6"/>
      <c r="DX21" s="3"/>
    </row>
    <row r="22" spans="1:128" x14ac:dyDescent="0.2">
      <c r="A22" s="30" t="s">
        <v>54</v>
      </c>
      <c r="B22" s="65" t="s">
        <v>55</v>
      </c>
      <c r="C22" s="33">
        <v>3492</v>
      </c>
      <c r="D22" s="54" t="s">
        <v>20</v>
      </c>
      <c r="E22" s="69">
        <v>0</v>
      </c>
      <c r="F22" s="69">
        <v>0</v>
      </c>
      <c r="G22" s="69">
        <v>0</v>
      </c>
      <c r="H22" s="54" t="s">
        <v>20</v>
      </c>
      <c r="I22" s="66">
        <v>0</v>
      </c>
      <c r="J22" s="35">
        <v>0</v>
      </c>
      <c r="K22" s="66">
        <v>0</v>
      </c>
      <c r="L22" s="66">
        <v>0</v>
      </c>
      <c r="M22" s="59">
        <v>0</v>
      </c>
      <c r="N22" s="66">
        <v>0</v>
      </c>
      <c r="O22" s="66">
        <v>0</v>
      </c>
      <c r="P22" s="59">
        <v>0</v>
      </c>
      <c r="Q22" s="66">
        <v>0</v>
      </c>
      <c r="R22" s="66">
        <v>0</v>
      </c>
      <c r="S22" s="59">
        <v>0</v>
      </c>
      <c r="T22" s="66">
        <v>0</v>
      </c>
      <c r="U22" s="66">
        <v>0</v>
      </c>
      <c r="V22" s="59">
        <v>0</v>
      </c>
      <c r="W22" s="35">
        <f t="shared" si="0"/>
        <v>0</v>
      </c>
      <c r="X22" s="66">
        <v>167</v>
      </c>
      <c r="Y22" s="59">
        <v>0</v>
      </c>
      <c r="Z22" s="35">
        <f t="shared" si="3"/>
        <v>0</v>
      </c>
      <c r="AA22" s="71">
        <v>988</v>
      </c>
      <c r="AB22" s="129"/>
      <c r="AC22" s="4"/>
      <c r="AD22" s="4"/>
      <c r="AE22" s="4"/>
      <c r="AF22" s="4"/>
      <c r="AG22" s="4"/>
      <c r="AH22" s="4"/>
      <c r="AI22" s="4"/>
      <c r="AJ22" s="4"/>
      <c r="AK22" s="4"/>
      <c r="AL22" s="4"/>
      <c r="AM22" s="4"/>
      <c r="AN22" s="4"/>
      <c r="AO22" s="4"/>
      <c r="AP22" s="4"/>
      <c r="AQ22" s="4"/>
      <c r="AR22" s="4"/>
      <c r="AS22" s="4"/>
      <c r="AT22" s="4"/>
      <c r="AU22" s="4"/>
      <c r="AV22" s="4"/>
      <c r="AW22" s="4"/>
      <c r="AX22" s="4"/>
      <c r="AY22" s="3"/>
      <c r="AZ22" s="3"/>
      <c r="BA22" s="3"/>
      <c r="BB22" s="3"/>
      <c r="BC22" s="3"/>
      <c r="BD22" s="3"/>
      <c r="BE22" s="3"/>
      <c r="BF22" s="3"/>
      <c r="BG22" s="4"/>
      <c r="BH22" s="4"/>
      <c r="BI22" s="4"/>
      <c r="BJ22" s="4"/>
      <c r="BK22" s="5"/>
      <c r="BL22" s="5"/>
      <c r="BM22" s="5"/>
      <c r="BN22" s="5"/>
      <c r="BO22" s="5"/>
      <c r="BP22" s="3"/>
      <c r="BQ22" s="5"/>
      <c r="BR22" s="5"/>
      <c r="BS22" s="5"/>
      <c r="BT22" s="5"/>
      <c r="BU22" s="5"/>
      <c r="BV22" s="5"/>
      <c r="BW22" s="3"/>
      <c r="BX22" s="5"/>
      <c r="BY22" s="5"/>
      <c r="BZ22" s="5"/>
      <c r="CA22" s="5"/>
      <c r="CB22" s="5"/>
      <c r="CC22" s="5"/>
      <c r="CD22" s="5"/>
      <c r="CE22" s="5"/>
      <c r="CF22" s="5"/>
      <c r="CG22" s="5"/>
      <c r="CH22" s="5"/>
      <c r="CI22" s="5"/>
      <c r="CJ22" s="3"/>
      <c r="CK22" s="5"/>
      <c r="CL22" s="5"/>
      <c r="CM22" s="5"/>
      <c r="CN22" s="5"/>
      <c r="CO22" s="5"/>
      <c r="CP22" s="5"/>
      <c r="CQ22" s="5"/>
      <c r="CR22" s="5"/>
      <c r="CS22" s="3"/>
      <c r="CT22" s="5"/>
      <c r="CU22" s="5"/>
      <c r="CV22" s="5"/>
      <c r="CW22" s="5"/>
      <c r="CX22" s="3"/>
      <c r="CY22" s="3"/>
      <c r="CZ22" s="3"/>
      <c r="DA22" s="3"/>
      <c r="DB22" s="3"/>
      <c r="DC22" s="3"/>
      <c r="DD22" s="4"/>
      <c r="DE22" s="4"/>
      <c r="DF22" s="3"/>
      <c r="DG22" s="3"/>
      <c r="DH22" s="3"/>
      <c r="DI22" s="3"/>
      <c r="DJ22" s="4"/>
      <c r="DK22" s="4"/>
      <c r="DL22" s="3"/>
      <c r="DM22" s="3"/>
      <c r="DN22" s="3"/>
      <c r="DO22" s="3"/>
      <c r="DP22" s="5"/>
      <c r="DQ22" s="3"/>
      <c r="DR22" s="3"/>
      <c r="DS22" s="3"/>
      <c r="DT22" s="6"/>
      <c r="DU22" s="3"/>
      <c r="DV22" s="3"/>
      <c r="DW22" s="6"/>
      <c r="DX22" s="3"/>
    </row>
    <row r="23" spans="1:128" x14ac:dyDescent="0.2">
      <c r="A23" s="30" t="s">
        <v>56</v>
      </c>
      <c r="B23" s="65" t="s">
        <v>57</v>
      </c>
      <c r="C23" s="33">
        <v>16150</v>
      </c>
      <c r="D23" s="54" t="s">
        <v>17</v>
      </c>
      <c r="E23" s="69">
        <v>9</v>
      </c>
      <c r="F23" s="69">
        <v>1078</v>
      </c>
      <c r="G23" s="69">
        <f t="shared" si="4"/>
        <v>119.77777777777777</v>
      </c>
      <c r="H23" s="54" t="s">
        <v>20</v>
      </c>
      <c r="I23" s="66">
        <v>0</v>
      </c>
      <c r="J23" s="35">
        <f t="shared" si="1"/>
        <v>0</v>
      </c>
      <c r="K23" s="66">
        <v>0</v>
      </c>
      <c r="L23" s="66">
        <v>0</v>
      </c>
      <c r="M23" s="59">
        <v>0</v>
      </c>
      <c r="N23" s="66">
        <v>0</v>
      </c>
      <c r="O23" s="66">
        <v>0</v>
      </c>
      <c r="P23" s="59">
        <v>0</v>
      </c>
      <c r="Q23" s="66">
        <v>0</v>
      </c>
      <c r="R23" s="66">
        <v>0</v>
      </c>
      <c r="S23" s="59">
        <v>0</v>
      </c>
      <c r="T23" s="66">
        <v>0</v>
      </c>
      <c r="U23" s="66">
        <v>0</v>
      </c>
      <c r="V23" s="59">
        <v>12</v>
      </c>
      <c r="W23" s="35">
        <f t="shared" si="0"/>
        <v>4.5801526717557252E-2</v>
      </c>
      <c r="X23" s="66">
        <v>262</v>
      </c>
      <c r="Y23" s="59">
        <v>329</v>
      </c>
      <c r="Z23" s="35">
        <f t="shared" si="3"/>
        <v>8.6170770036668412E-2</v>
      </c>
      <c r="AA23" s="71">
        <v>3818</v>
      </c>
      <c r="AB23" s="129"/>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5"/>
      <c r="BL23" s="5"/>
      <c r="BM23" s="5"/>
      <c r="BN23" s="5"/>
      <c r="BO23" s="5"/>
      <c r="BP23" s="3"/>
      <c r="BQ23" s="5"/>
      <c r="BR23" s="5"/>
      <c r="BS23" s="5"/>
      <c r="BT23" s="5"/>
      <c r="BU23" s="5"/>
      <c r="BV23" s="5"/>
      <c r="BW23" s="3"/>
      <c r="BX23" s="5"/>
      <c r="BY23" s="5"/>
      <c r="BZ23" s="5"/>
      <c r="CA23" s="5"/>
      <c r="CB23" s="5"/>
      <c r="CC23" s="5"/>
      <c r="CD23" s="5"/>
      <c r="CE23" s="5"/>
      <c r="CF23" s="5"/>
      <c r="CG23" s="5"/>
      <c r="CH23" s="5"/>
      <c r="CI23" s="5"/>
      <c r="CJ23" s="3"/>
      <c r="CK23" s="5"/>
      <c r="CL23" s="5"/>
      <c r="CM23" s="5"/>
      <c r="CN23" s="5"/>
      <c r="CO23" s="5"/>
      <c r="CP23" s="5"/>
      <c r="CQ23" s="5"/>
      <c r="CR23" s="5"/>
      <c r="CS23" s="3"/>
      <c r="CT23" s="5"/>
      <c r="CU23" s="5"/>
      <c r="CV23" s="5"/>
      <c r="CW23" s="5"/>
      <c r="CX23" s="3"/>
      <c r="CY23" s="3"/>
      <c r="CZ23" s="3"/>
      <c r="DA23" s="3"/>
      <c r="DB23" s="3"/>
      <c r="DC23" s="3"/>
      <c r="DD23" s="4"/>
      <c r="DE23" s="4"/>
      <c r="DF23" s="3"/>
      <c r="DG23" s="3"/>
      <c r="DH23" s="3"/>
      <c r="DI23" s="3"/>
      <c r="DJ23" s="4"/>
      <c r="DK23" s="4"/>
      <c r="DL23" s="3"/>
      <c r="DM23" s="3"/>
      <c r="DN23" s="3"/>
      <c r="DO23" s="3"/>
      <c r="DP23" s="5"/>
      <c r="DQ23" s="3"/>
      <c r="DR23" s="3"/>
      <c r="DS23" s="3"/>
      <c r="DT23" s="6"/>
      <c r="DU23" s="3"/>
      <c r="DV23" s="3"/>
      <c r="DW23" s="6"/>
      <c r="DX23" s="3"/>
    </row>
    <row r="24" spans="1:128" x14ac:dyDescent="0.2">
      <c r="A24" s="30" t="s">
        <v>58</v>
      </c>
      <c r="B24" s="65" t="s">
        <v>59</v>
      </c>
      <c r="C24" s="33">
        <v>15868</v>
      </c>
      <c r="D24" s="54" t="s">
        <v>17</v>
      </c>
      <c r="E24" s="69">
        <v>2</v>
      </c>
      <c r="F24" s="69">
        <v>177</v>
      </c>
      <c r="G24" s="69">
        <f t="shared" si="4"/>
        <v>88.5</v>
      </c>
      <c r="H24" s="54" t="s">
        <v>17</v>
      </c>
      <c r="I24" s="66">
        <v>1</v>
      </c>
      <c r="J24" s="35">
        <f t="shared" si="1"/>
        <v>2.7777777777777776E-2</v>
      </c>
      <c r="K24" s="66">
        <v>8</v>
      </c>
      <c r="L24" s="66">
        <f t="shared" si="2"/>
        <v>8</v>
      </c>
      <c r="M24" s="59">
        <v>0</v>
      </c>
      <c r="N24" s="66">
        <v>0</v>
      </c>
      <c r="O24" s="66">
        <v>0</v>
      </c>
      <c r="P24" s="59">
        <v>0</v>
      </c>
      <c r="Q24" s="66">
        <v>0</v>
      </c>
      <c r="R24" s="66">
        <v>0</v>
      </c>
      <c r="S24" s="59">
        <v>0</v>
      </c>
      <c r="T24" s="66">
        <v>0</v>
      </c>
      <c r="U24" s="66">
        <v>0</v>
      </c>
      <c r="V24" s="59">
        <v>36</v>
      </c>
      <c r="W24" s="35">
        <f t="shared" si="0"/>
        <v>9.5238095238095233E-2</v>
      </c>
      <c r="X24" s="66">
        <v>378</v>
      </c>
      <c r="Y24" s="59">
        <v>370</v>
      </c>
      <c r="Z24" s="35">
        <f t="shared" si="3"/>
        <v>6.1728395061728392E-2</v>
      </c>
      <c r="AA24" s="71">
        <v>5994</v>
      </c>
      <c r="AB24" s="129"/>
      <c r="AC24" s="4"/>
      <c r="AD24" s="4"/>
      <c r="AE24" s="4"/>
      <c r="AF24" s="4"/>
      <c r="AG24" s="4"/>
      <c r="AH24" s="4"/>
      <c r="AI24" s="4"/>
      <c r="AJ24" s="4"/>
      <c r="AK24" s="4"/>
      <c r="AL24" s="4"/>
      <c r="AM24" s="4"/>
      <c r="AN24" s="4"/>
      <c r="AO24" s="3"/>
      <c r="AP24" s="3"/>
      <c r="AQ24" s="3"/>
      <c r="AR24" s="3"/>
      <c r="AS24" s="3"/>
      <c r="AT24" s="3"/>
      <c r="AU24" s="3"/>
      <c r="AV24" s="3"/>
      <c r="AW24" s="3"/>
      <c r="AX24" s="3"/>
      <c r="AY24" s="4"/>
      <c r="AZ24" s="4"/>
      <c r="BA24" s="4"/>
      <c r="BB24" s="4"/>
      <c r="BC24" s="4"/>
      <c r="BD24" s="4"/>
      <c r="BE24" s="4"/>
      <c r="BF24" s="4"/>
      <c r="BG24" s="4"/>
      <c r="BH24" s="4"/>
      <c r="BI24" s="4"/>
      <c r="BJ24" s="3"/>
      <c r="BK24" s="5"/>
      <c r="BL24" s="5"/>
      <c r="BM24" s="5"/>
      <c r="BN24" s="5"/>
      <c r="BO24" s="5"/>
      <c r="BP24" s="3"/>
      <c r="BQ24" s="5"/>
      <c r="BR24" s="5"/>
      <c r="BS24" s="5"/>
      <c r="BT24" s="5"/>
      <c r="BU24" s="5"/>
      <c r="BV24" s="5"/>
      <c r="BW24" s="3"/>
      <c r="BX24" s="5"/>
      <c r="BY24" s="5"/>
      <c r="BZ24" s="5"/>
      <c r="CA24" s="5"/>
      <c r="CB24" s="5"/>
      <c r="CC24" s="5"/>
      <c r="CD24" s="5"/>
      <c r="CE24" s="5"/>
      <c r="CF24" s="5"/>
      <c r="CG24" s="5"/>
      <c r="CH24" s="5"/>
      <c r="CI24" s="5"/>
      <c r="CJ24" s="3"/>
      <c r="CK24" s="5"/>
      <c r="CL24" s="5"/>
      <c r="CM24" s="5"/>
      <c r="CN24" s="5"/>
      <c r="CO24" s="5"/>
      <c r="CP24" s="5"/>
      <c r="CQ24" s="5"/>
      <c r="CR24" s="5"/>
      <c r="CS24" s="3"/>
      <c r="CT24" s="5"/>
      <c r="CU24" s="5"/>
      <c r="CV24" s="5"/>
      <c r="CW24" s="5"/>
      <c r="CX24" s="3"/>
      <c r="CY24" s="3"/>
      <c r="CZ24" s="3"/>
      <c r="DA24" s="3"/>
      <c r="DB24" s="3"/>
      <c r="DC24" s="3"/>
      <c r="DD24" s="4"/>
      <c r="DE24" s="4"/>
      <c r="DF24" s="3"/>
      <c r="DG24" s="3"/>
      <c r="DH24" s="3"/>
      <c r="DI24" s="3"/>
      <c r="DJ24" s="4"/>
      <c r="DK24" s="4"/>
      <c r="DL24" s="3"/>
      <c r="DM24" s="3"/>
      <c r="DN24" s="3"/>
      <c r="DO24" s="3"/>
      <c r="DP24" s="3"/>
      <c r="DQ24" s="3"/>
      <c r="DR24" s="3"/>
      <c r="DS24" s="3"/>
      <c r="DT24" s="6"/>
      <c r="DU24" s="3"/>
      <c r="DV24" s="3"/>
      <c r="DW24" s="6"/>
      <c r="DX24" s="3"/>
    </row>
    <row r="25" spans="1:128" x14ac:dyDescent="0.2">
      <c r="A25" s="30" t="s">
        <v>60</v>
      </c>
      <c r="B25" s="65" t="s">
        <v>61</v>
      </c>
      <c r="C25" s="33">
        <v>1051</v>
      </c>
      <c r="D25" s="54" t="s">
        <v>17</v>
      </c>
      <c r="E25" s="69">
        <v>168</v>
      </c>
      <c r="F25" s="69">
        <v>842</v>
      </c>
      <c r="G25" s="69">
        <f t="shared" si="4"/>
        <v>5.0119047619047619</v>
      </c>
      <c r="H25" s="54" t="s">
        <v>17</v>
      </c>
      <c r="I25" s="66">
        <v>113</v>
      </c>
      <c r="J25" s="35">
        <f t="shared" si="1"/>
        <v>0.45381526104417669</v>
      </c>
      <c r="K25" s="66">
        <v>494</v>
      </c>
      <c r="L25" s="66">
        <f t="shared" si="2"/>
        <v>4.3716814159292037</v>
      </c>
      <c r="M25" s="59">
        <v>66</v>
      </c>
      <c r="N25" s="66">
        <v>247</v>
      </c>
      <c r="O25" s="66">
        <f t="shared" si="5"/>
        <v>3.7424242424242422</v>
      </c>
      <c r="P25" s="59">
        <v>0</v>
      </c>
      <c r="Q25" s="66">
        <v>0</v>
      </c>
      <c r="R25" s="66">
        <v>0</v>
      </c>
      <c r="S25" s="59">
        <v>1</v>
      </c>
      <c r="T25" s="66">
        <v>11</v>
      </c>
      <c r="U25" s="66">
        <f>T25/S25</f>
        <v>11</v>
      </c>
      <c r="V25" s="59">
        <v>249</v>
      </c>
      <c r="W25" s="35">
        <f t="shared" si="0"/>
        <v>0.3047735618115055</v>
      </c>
      <c r="X25" s="66">
        <v>817</v>
      </c>
      <c r="Y25" s="59">
        <v>1230</v>
      </c>
      <c r="Z25" s="35">
        <f t="shared" si="3"/>
        <v>0.15034836817015035</v>
      </c>
      <c r="AA25" s="71">
        <v>8181</v>
      </c>
      <c r="AB25" s="129"/>
      <c r="AC25" s="4"/>
      <c r="AD25" s="4"/>
      <c r="AE25" s="4"/>
      <c r="AF25" s="4"/>
      <c r="AG25" s="4"/>
      <c r="AH25" s="4"/>
      <c r="AI25" s="4"/>
      <c r="AJ25" s="4"/>
      <c r="AK25" s="4"/>
      <c r="AL25" s="4"/>
      <c r="AM25" s="4"/>
      <c r="AN25" s="4"/>
      <c r="AO25" s="4"/>
      <c r="AP25" s="4"/>
      <c r="AQ25" s="4"/>
      <c r="AR25" s="4"/>
      <c r="AS25" s="4"/>
      <c r="AT25" s="4"/>
      <c r="AU25" s="4"/>
      <c r="AV25" s="4"/>
      <c r="AW25" s="4"/>
      <c r="AX25" s="4"/>
      <c r="AY25" s="3"/>
      <c r="AZ25" s="3"/>
      <c r="BA25" s="3"/>
      <c r="BB25" s="3"/>
      <c r="BC25" s="3"/>
      <c r="BD25" s="3"/>
      <c r="BE25" s="3"/>
      <c r="BF25" s="3"/>
      <c r="BG25" s="4"/>
      <c r="BH25" s="4"/>
      <c r="BI25" s="4"/>
      <c r="BJ25" s="4"/>
      <c r="BK25" s="5"/>
      <c r="BL25" s="5"/>
      <c r="BM25" s="5"/>
      <c r="BN25" s="5"/>
      <c r="BO25" s="5"/>
      <c r="BP25" s="3"/>
      <c r="BQ25" s="5"/>
      <c r="BR25" s="5"/>
      <c r="BS25" s="5"/>
      <c r="BT25" s="5"/>
      <c r="BU25" s="5"/>
      <c r="BV25" s="5"/>
      <c r="BW25" s="3"/>
      <c r="BX25" s="5"/>
      <c r="BY25" s="5"/>
      <c r="BZ25" s="5"/>
      <c r="CA25" s="5"/>
      <c r="CB25" s="5"/>
      <c r="CC25" s="5"/>
      <c r="CD25" s="5"/>
      <c r="CE25" s="5"/>
      <c r="CF25" s="5"/>
      <c r="CG25" s="5"/>
      <c r="CH25" s="5"/>
      <c r="CI25" s="5"/>
      <c r="CJ25" s="3"/>
      <c r="CK25" s="5"/>
      <c r="CL25" s="5"/>
      <c r="CM25" s="5"/>
      <c r="CN25" s="5"/>
      <c r="CO25" s="5"/>
      <c r="CP25" s="5"/>
      <c r="CQ25" s="5"/>
      <c r="CR25" s="5"/>
      <c r="CS25" s="3"/>
      <c r="CT25" s="5"/>
      <c r="CU25" s="5"/>
      <c r="CV25" s="5"/>
      <c r="CW25" s="5"/>
      <c r="CX25" s="3"/>
      <c r="CY25" s="3"/>
      <c r="CZ25" s="3"/>
      <c r="DA25" s="3"/>
      <c r="DB25" s="3"/>
      <c r="DC25" s="3"/>
      <c r="DD25" s="4"/>
      <c r="DE25" s="4"/>
      <c r="DF25" s="3"/>
      <c r="DG25" s="3"/>
      <c r="DH25" s="3"/>
      <c r="DI25" s="3"/>
      <c r="DJ25" s="4"/>
      <c r="DK25" s="4"/>
      <c r="DL25" s="3"/>
      <c r="DM25" s="3"/>
      <c r="DN25" s="3"/>
      <c r="DO25" s="3"/>
      <c r="DP25" s="5"/>
      <c r="DQ25" s="3"/>
      <c r="DR25" s="3"/>
      <c r="DS25" s="3"/>
      <c r="DT25" s="6"/>
      <c r="DU25" s="3"/>
      <c r="DV25" s="3"/>
      <c r="DW25" s="6"/>
      <c r="DX25" s="3"/>
    </row>
    <row r="26" spans="1:128" x14ac:dyDescent="0.2">
      <c r="A26" s="30" t="s">
        <v>62</v>
      </c>
      <c r="B26" s="65" t="s">
        <v>63</v>
      </c>
      <c r="C26" s="33">
        <v>24672</v>
      </c>
      <c r="D26" s="54" t="s">
        <v>17</v>
      </c>
      <c r="E26" s="69">
        <v>9</v>
      </c>
      <c r="F26" s="69">
        <v>118</v>
      </c>
      <c r="G26" s="69">
        <f t="shared" si="4"/>
        <v>13.111111111111111</v>
      </c>
      <c r="H26" s="54" t="s">
        <v>20</v>
      </c>
      <c r="I26" s="66">
        <v>6</v>
      </c>
      <c r="J26" s="35">
        <f t="shared" si="1"/>
        <v>0.27272727272727271</v>
      </c>
      <c r="K26" s="66">
        <v>55</v>
      </c>
      <c r="L26" s="66">
        <f t="shared" si="2"/>
        <v>9.1666666666666661</v>
      </c>
      <c r="M26" s="59">
        <v>0</v>
      </c>
      <c r="N26" s="66">
        <v>0</v>
      </c>
      <c r="O26" s="66">
        <v>0</v>
      </c>
      <c r="P26" s="59">
        <v>4</v>
      </c>
      <c r="Q26" s="66">
        <v>9</v>
      </c>
      <c r="R26" s="66">
        <f>Q26/P26</f>
        <v>2.25</v>
      </c>
      <c r="S26" s="59">
        <v>0</v>
      </c>
      <c r="T26" s="66">
        <v>0</v>
      </c>
      <c r="U26" s="66">
        <v>0</v>
      </c>
      <c r="V26" s="59">
        <v>22</v>
      </c>
      <c r="W26" s="35">
        <f t="shared" si="0"/>
        <v>3.1563845050215207E-2</v>
      </c>
      <c r="X26" s="66">
        <v>697</v>
      </c>
      <c r="Y26" s="59">
        <v>170</v>
      </c>
      <c r="Z26" s="35">
        <f t="shared" si="3"/>
        <v>1.4534883720930232E-2</v>
      </c>
      <c r="AA26" s="71">
        <v>11696</v>
      </c>
      <c r="AB26" s="129"/>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5"/>
      <c r="BL26" s="5"/>
      <c r="BM26" s="5"/>
      <c r="BN26" s="5"/>
      <c r="BO26" s="5"/>
      <c r="BP26" s="3"/>
      <c r="BQ26" s="5"/>
      <c r="BR26" s="5"/>
      <c r="BS26" s="5"/>
      <c r="BT26" s="5"/>
      <c r="BU26" s="5"/>
      <c r="BV26" s="5"/>
      <c r="BW26" s="3"/>
      <c r="BX26" s="5"/>
      <c r="BY26" s="5"/>
      <c r="BZ26" s="5"/>
      <c r="CA26" s="5"/>
      <c r="CB26" s="5"/>
      <c r="CC26" s="5"/>
      <c r="CD26" s="5"/>
      <c r="CE26" s="5"/>
      <c r="CF26" s="5"/>
      <c r="CG26" s="5"/>
      <c r="CH26" s="5"/>
      <c r="CI26" s="5"/>
      <c r="CJ26" s="3"/>
      <c r="CK26" s="5"/>
      <c r="CL26" s="5"/>
      <c r="CM26" s="5"/>
      <c r="CN26" s="5"/>
      <c r="CO26" s="5"/>
      <c r="CP26" s="5"/>
      <c r="CQ26" s="5"/>
      <c r="CR26" s="5"/>
      <c r="CS26" s="3"/>
      <c r="CT26" s="5"/>
      <c r="CU26" s="5"/>
      <c r="CV26" s="5"/>
      <c r="CW26" s="5"/>
      <c r="CX26" s="3"/>
      <c r="CY26" s="3"/>
      <c r="CZ26" s="3"/>
      <c r="DA26" s="3"/>
      <c r="DB26" s="3"/>
      <c r="DC26" s="3"/>
      <c r="DD26" s="4"/>
      <c r="DE26" s="4"/>
      <c r="DF26" s="3"/>
      <c r="DG26" s="3"/>
      <c r="DH26" s="3"/>
      <c r="DI26" s="3"/>
      <c r="DJ26" s="4"/>
      <c r="DK26" s="4"/>
      <c r="DL26" s="3"/>
      <c r="DM26" s="3"/>
      <c r="DN26" s="3"/>
      <c r="DO26" s="3"/>
      <c r="DP26" s="3"/>
      <c r="DQ26" s="3"/>
      <c r="DR26" s="4"/>
      <c r="DS26" s="3"/>
      <c r="DT26" s="6"/>
      <c r="DU26" s="3"/>
      <c r="DV26" s="3"/>
      <c r="DW26" s="6"/>
      <c r="DX26" s="3"/>
    </row>
    <row r="27" spans="1:128" x14ac:dyDescent="0.2">
      <c r="A27" s="30" t="s">
        <v>64</v>
      </c>
      <c r="B27" s="65" t="s">
        <v>65</v>
      </c>
      <c r="C27" s="33">
        <v>1090</v>
      </c>
      <c r="D27" s="54" t="s">
        <v>17</v>
      </c>
      <c r="E27" s="69">
        <v>18</v>
      </c>
      <c r="F27" s="69">
        <v>707</v>
      </c>
      <c r="G27" s="69">
        <f t="shared" si="4"/>
        <v>39.277777777777779</v>
      </c>
      <c r="H27" s="54" t="s">
        <v>17</v>
      </c>
      <c r="I27" s="66">
        <v>7</v>
      </c>
      <c r="J27" s="35">
        <f t="shared" si="1"/>
        <v>0.33333333333333331</v>
      </c>
      <c r="K27" s="66">
        <v>145</v>
      </c>
      <c r="L27" s="66">
        <f t="shared" si="2"/>
        <v>20.714285714285715</v>
      </c>
      <c r="M27" s="59">
        <v>2</v>
      </c>
      <c r="N27" s="66">
        <v>12</v>
      </c>
      <c r="O27" s="66">
        <f t="shared" si="5"/>
        <v>6</v>
      </c>
      <c r="P27" s="59">
        <v>0</v>
      </c>
      <c r="Q27" s="66">
        <v>0</v>
      </c>
      <c r="R27" s="66">
        <v>0</v>
      </c>
      <c r="S27" s="59">
        <v>0</v>
      </c>
      <c r="T27" s="66">
        <v>0</v>
      </c>
      <c r="U27" s="66">
        <v>0</v>
      </c>
      <c r="V27" s="59">
        <v>21</v>
      </c>
      <c r="W27" s="35">
        <f t="shared" si="0"/>
        <v>0.12962962962962962</v>
      </c>
      <c r="X27" s="66">
        <v>162</v>
      </c>
      <c r="Y27" s="59">
        <v>245</v>
      </c>
      <c r="Z27" s="35">
        <f t="shared" si="3"/>
        <v>0.13221802482460873</v>
      </c>
      <c r="AA27" s="71">
        <v>1853</v>
      </c>
      <c r="AB27" s="129"/>
      <c r="AC27" s="4"/>
      <c r="AD27" s="4"/>
      <c r="AE27" s="4"/>
      <c r="AF27" s="4"/>
      <c r="AG27" s="4"/>
      <c r="AH27" s="4"/>
      <c r="AI27" s="4"/>
      <c r="AJ27" s="4"/>
      <c r="AK27" s="4"/>
      <c r="AL27" s="4"/>
      <c r="AM27" s="4"/>
      <c r="AN27" s="4"/>
      <c r="AO27" s="3"/>
      <c r="AP27" s="3"/>
      <c r="AQ27" s="3"/>
      <c r="AR27" s="3"/>
      <c r="AS27" s="3"/>
      <c r="AT27" s="3"/>
      <c r="AU27" s="3"/>
      <c r="AV27" s="3"/>
      <c r="AW27" s="3"/>
      <c r="AX27" s="3"/>
      <c r="AY27" s="4"/>
      <c r="AZ27" s="4"/>
      <c r="BA27" s="4"/>
      <c r="BB27" s="4"/>
      <c r="BC27" s="4"/>
      <c r="BD27" s="4"/>
      <c r="BE27" s="4"/>
      <c r="BF27" s="4"/>
      <c r="BG27" s="4"/>
      <c r="BH27" s="4"/>
      <c r="BI27" s="4"/>
      <c r="BJ27" s="4"/>
      <c r="BK27" s="5"/>
      <c r="BL27" s="5"/>
      <c r="BM27" s="5"/>
      <c r="BN27" s="5"/>
      <c r="BO27" s="5"/>
      <c r="BP27" s="3"/>
      <c r="BQ27" s="5"/>
      <c r="BR27" s="5"/>
      <c r="BS27" s="5"/>
      <c r="BT27" s="5"/>
      <c r="BU27" s="5"/>
      <c r="BV27" s="5"/>
      <c r="BW27" s="3"/>
      <c r="BX27" s="5"/>
      <c r="BY27" s="5"/>
      <c r="BZ27" s="5"/>
      <c r="CA27" s="5"/>
      <c r="CB27" s="5"/>
      <c r="CC27" s="5"/>
      <c r="CD27" s="5"/>
      <c r="CE27" s="5"/>
      <c r="CF27" s="5"/>
      <c r="CG27" s="5"/>
      <c r="CH27" s="5"/>
      <c r="CI27" s="5"/>
      <c r="CJ27" s="3"/>
      <c r="CK27" s="5"/>
      <c r="CL27" s="5"/>
      <c r="CM27" s="5"/>
      <c r="CN27" s="5"/>
      <c r="CO27" s="5"/>
      <c r="CP27" s="5"/>
      <c r="CQ27" s="5"/>
      <c r="CR27" s="5"/>
      <c r="CS27" s="3"/>
      <c r="CT27" s="5"/>
      <c r="CU27" s="5"/>
      <c r="CV27" s="5"/>
      <c r="CW27" s="5"/>
      <c r="CX27" s="3"/>
      <c r="CY27" s="3"/>
      <c r="CZ27" s="3"/>
      <c r="DA27" s="3"/>
      <c r="DB27" s="3"/>
      <c r="DC27" s="3"/>
      <c r="DD27" s="4"/>
      <c r="DE27" s="4"/>
      <c r="DF27" s="3"/>
      <c r="DG27" s="3"/>
      <c r="DH27" s="3"/>
      <c r="DI27" s="3"/>
      <c r="DJ27" s="4"/>
      <c r="DK27" s="4"/>
      <c r="DL27" s="3"/>
      <c r="DM27" s="3"/>
      <c r="DN27" s="3"/>
      <c r="DO27" s="3"/>
      <c r="DP27" s="5"/>
      <c r="DQ27" s="3"/>
      <c r="DR27" s="4"/>
      <c r="DS27" s="3"/>
      <c r="DT27" s="6"/>
      <c r="DU27" s="3"/>
      <c r="DV27" s="3"/>
      <c r="DW27" s="6"/>
      <c r="DX27" s="3"/>
    </row>
    <row r="28" spans="1:128" x14ac:dyDescent="0.2">
      <c r="A28" s="30" t="s">
        <v>66</v>
      </c>
      <c r="B28" s="65" t="s">
        <v>65</v>
      </c>
      <c r="C28" s="33">
        <v>24487</v>
      </c>
      <c r="D28" s="54" t="s">
        <v>17</v>
      </c>
      <c r="E28" s="69">
        <v>55</v>
      </c>
      <c r="F28" s="69">
        <v>1371</v>
      </c>
      <c r="G28" s="69">
        <f t="shared" si="4"/>
        <v>24.927272727272726</v>
      </c>
      <c r="H28" s="54" t="s">
        <v>17</v>
      </c>
      <c r="I28" s="66">
        <v>11</v>
      </c>
      <c r="J28" s="35">
        <f t="shared" si="1"/>
        <v>0.2558139534883721</v>
      </c>
      <c r="K28" s="66">
        <v>95</v>
      </c>
      <c r="L28" s="66">
        <f t="shared" si="2"/>
        <v>8.6363636363636367</v>
      </c>
      <c r="M28" s="59">
        <v>0</v>
      </c>
      <c r="N28" s="66">
        <v>0</v>
      </c>
      <c r="O28" s="66">
        <v>0</v>
      </c>
      <c r="P28" s="59">
        <v>0</v>
      </c>
      <c r="Q28" s="66">
        <v>0</v>
      </c>
      <c r="R28" s="66">
        <v>0</v>
      </c>
      <c r="S28" s="59">
        <v>0</v>
      </c>
      <c r="T28" s="66">
        <v>0</v>
      </c>
      <c r="U28" s="66">
        <v>0</v>
      </c>
      <c r="V28" s="59">
        <v>43</v>
      </c>
      <c r="W28" s="35">
        <f t="shared" si="0"/>
        <v>7.8181818181818186E-2</v>
      </c>
      <c r="X28" s="66">
        <v>550</v>
      </c>
      <c r="Y28" s="59">
        <v>1417</v>
      </c>
      <c r="Z28" s="35">
        <f t="shared" si="3"/>
        <v>0.12904107094071579</v>
      </c>
      <c r="AA28" s="71">
        <v>10981</v>
      </c>
      <c r="AB28" s="129"/>
      <c r="AC28" s="4"/>
      <c r="AD28" s="4"/>
      <c r="AE28" s="4"/>
      <c r="AF28" s="4"/>
      <c r="AG28" s="4"/>
      <c r="AH28" s="4"/>
      <c r="AI28" s="4"/>
      <c r="AJ28" s="4"/>
      <c r="AK28" s="4"/>
      <c r="AL28" s="4"/>
      <c r="AM28" s="4"/>
      <c r="AN28" s="4"/>
      <c r="AO28" s="4"/>
      <c r="AP28" s="4"/>
      <c r="AQ28" s="4"/>
      <c r="AR28" s="4"/>
      <c r="AS28" s="4"/>
      <c r="AT28" s="4"/>
      <c r="AU28" s="4"/>
      <c r="AV28" s="4"/>
      <c r="AW28" s="4"/>
      <c r="AX28" s="4"/>
      <c r="AY28" s="3"/>
      <c r="AZ28" s="3"/>
      <c r="BA28" s="3"/>
      <c r="BB28" s="3"/>
      <c r="BC28" s="3"/>
      <c r="BD28" s="3"/>
      <c r="BE28" s="3"/>
      <c r="BF28" s="3"/>
      <c r="BG28" s="4"/>
      <c r="BH28" s="4"/>
      <c r="BI28" s="4"/>
      <c r="BJ28" s="4"/>
      <c r="BK28" s="5"/>
      <c r="BL28" s="5"/>
      <c r="BM28" s="5"/>
      <c r="BN28" s="5"/>
      <c r="BO28" s="5"/>
      <c r="BP28" s="3"/>
      <c r="BQ28" s="5"/>
      <c r="BR28" s="5"/>
      <c r="BS28" s="5"/>
      <c r="BT28" s="5"/>
      <c r="BU28" s="5"/>
      <c r="BV28" s="5"/>
      <c r="BW28" s="3"/>
      <c r="BX28" s="5"/>
      <c r="BY28" s="5"/>
      <c r="BZ28" s="5"/>
      <c r="CA28" s="5"/>
      <c r="CB28" s="5"/>
      <c r="CC28" s="5"/>
      <c r="CD28" s="5"/>
      <c r="CE28" s="5"/>
      <c r="CF28" s="5"/>
      <c r="CG28" s="5"/>
      <c r="CH28" s="5"/>
      <c r="CI28" s="5"/>
      <c r="CJ28" s="3"/>
      <c r="CK28" s="5"/>
      <c r="CL28" s="5"/>
      <c r="CM28" s="5"/>
      <c r="CN28" s="5"/>
      <c r="CO28" s="5"/>
      <c r="CP28" s="5"/>
      <c r="CQ28" s="5"/>
      <c r="CR28" s="5"/>
      <c r="CS28" s="3"/>
      <c r="CT28" s="5"/>
      <c r="CU28" s="5"/>
      <c r="CV28" s="5"/>
      <c r="CW28" s="5"/>
      <c r="CX28" s="3"/>
      <c r="CY28" s="3"/>
      <c r="CZ28" s="3"/>
      <c r="DA28" s="3"/>
      <c r="DB28" s="3"/>
      <c r="DC28" s="3"/>
      <c r="DD28" s="4"/>
      <c r="DE28" s="4"/>
      <c r="DF28" s="3"/>
      <c r="DG28" s="3"/>
      <c r="DH28" s="3"/>
      <c r="DI28" s="3"/>
      <c r="DJ28" s="4"/>
      <c r="DK28" s="4"/>
      <c r="DL28" s="3"/>
      <c r="DM28" s="3"/>
      <c r="DN28" s="3"/>
      <c r="DO28" s="3"/>
      <c r="DP28" s="3"/>
      <c r="DQ28" s="3"/>
      <c r="DR28" s="3"/>
      <c r="DS28" s="3"/>
      <c r="DT28" s="6"/>
      <c r="DU28" s="3"/>
      <c r="DV28" s="3"/>
      <c r="DW28" s="6"/>
      <c r="DX28" s="3"/>
    </row>
    <row r="29" spans="1:128" x14ac:dyDescent="0.2">
      <c r="A29" s="30" t="s">
        <v>67</v>
      </c>
      <c r="B29" s="65" t="s">
        <v>65</v>
      </c>
      <c r="C29" s="33">
        <v>908</v>
      </c>
      <c r="D29" s="54" t="s">
        <v>17</v>
      </c>
      <c r="E29" s="69">
        <v>10</v>
      </c>
      <c r="F29" s="69">
        <v>49</v>
      </c>
      <c r="G29" s="69">
        <f t="shared" si="4"/>
        <v>4.9000000000000004</v>
      </c>
      <c r="H29" s="54" t="s">
        <v>17</v>
      </c>
      <c r="I29" s="66">
        <v>15</v>
      </c>
      <c r="J29" s="35">
        <f t="shared" si="1"/>
        <v>1</v>
      </c>
      <c r="K29" s="66">
        <v>95</v>
      </c>
      <c r="L29" s="66">
        <f t="shared" si="2"/>
        <v>6.333333333333333</v>
      </c>
      <c r="M29" s="59">
        <v>0</v>
      </c>
      <c r="N29" s="66">
        <v>0</v>
      </c>
      <c r="O29" s="66">
        <v>0</v>
      </c>
      <c r="P29" s="59">
        <v>0</v>
      </c>
      <c r="Q29" s="66">
        <v>0</v>
      </c>
      <c r="R29" s="66">
        <v>0</v>
      </c>
      <c r="S29" s="59">
        <v>0</v>
      </c>
      <c r="T29" s="66">
        <v>0</v>
      </c>
      <c r="U29" s="66">
        <v>0</v>
      </c>
      <c r="V29" s="59">
        <v>15</v>
      </c>
      <c r="W29" s="35">
        <f t="shared" si="0"/>
        <v>6.0728744939271252E-2</v>
      </c>
      <c r="X29" s="66">
        <v>247</v>
      </c>
      <c r="Y29" s="59">
        <v>95</v>
      </c>
      <c r="Z29" s="35">
        <f t="shared" si="3"/>
        <v>5.3131991051454136E-2</v>
      </c>
      <c r="AA29" s="71">
        <v>1788</v>
      </c>
      <c r="AB29" s="129"/>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3"/>
      <c r="BK29" s="5"/>
      <c r="BL29" s="5"/>
      <c r="BM29" s="5"/>
      <c r="BN29" s="5"/>
      <c r="BO29" s="5"/>
      <c r="BP29" s="3"/>
      <c r="BQ29" s="5"/>
      <c r="BR29" s="5"/>
      <c r="BS29" s="5"/>
      <c r="BT29" s="5"/>
      <c r="BU29" s="5"/>
      <c r="BV29" s="5"/>
      <c r="BW29" s="3"/>
      <c r="BX29" s="5"/>
      <c r="BY29" s="5"/>
      <c r="BZ29" s="5"/>
      <c r="CA29" s="5"/>
      <c r="CB29" s="5"/>
      <c r="CC29" s="5"/>
      <c r="CD29" s="5"/>
      <c r="CE29" s="5"/>
      <c r="CF29" s="5"/>
      <c r="CG29" s="5"/>
      <c r="CH29" s="5"/>
      <c r="CI29" s="5"/>
      <c r="CJ29" s="3"/>
      <c r="CK29" s="5"/>
      <c r="CL29" s="5"/>
      <c r="CM29" s="5"/>
      <c r="CN29" s="5"/>
      <c r="CO29" s="5"/>
      <c r="CP29" s="5"/>
      <c r="CQ29" s="5"/>
      <c r="CR29" s="5"/>
      <c r="CS29" s="3"/>
      <c r="CT29" s="5"/>
      <c r="CU29" s="5"/>
      <c r="CV29" s="5"/>
      <c r="CW29" s="5"/>
      <c r="CX29" s="3"/>
      <c r="CY29" s="3"/>
      <c r="CZ29" s="3"/>
      <c r="DA29" s="3"/>
      <c r="DB29" s="3"/>
      <c r="DC29" s="3"/>
      <c r="DD29" s="4"/>
      <c r="DE29" s="4"/>
      <c r="DF29" s="3"/>
      <c r="DG29" s="3"/>
      <c r="DH29" s="3"/>
      <c r="DI29" s="3"/>
      <c r="DJ29" s="4"/>
      <c r="DK29" s="4"/>
      <c r="DL29" s="3"/>
      <c r="DM29" s="3"/>
      <c r="DN29" s="3"/>
      <c r="DO29" s="3"/>
      <c r="DP29" s="5"/>
      <c r="DQ29" s="3"/>
      <c r="DR29" s="4"/>
      <c r="DS29" s="3"/>
      <c r="DT29" s="6"/>
      <c r="DU29" s="3"/>
      <c r="DV29" s="3"/>
      <c r="DW29" s="6"/>
      <c r="DX29" s="3"/>
    </row>
    <row r="30" spans="1:128" x14ac:dyDescent="0.2">
      <c r="A30" s="30" t="s">
        <v>68</v>
      </c>
      <c r="B30" s="65" t="s">
        <v>69</v>
      </c>
      <c r="C30" s="33">
        <v>32078</v>
      </c>
      <c r="D30" s="54" t="s">
        <v>17</v>
      </c>
      <c r="E30" s="69">
        <v>10</v>
      </c>
      <c r="F30" s="69">
        <v>3758</v>
      </c>
      <c r="G30" s="69">
        <f t="shared" si="4"/>
        <v>375.8</v>
      </c>
      <c r="H30" s="54" t="s">
        <v>17</v>
      </c>
      <c r="I30" s="66">
        <v>2</v>
      </c>
      <c r="J30" s="35">
        <f t="shared" si="1"/>
        <v>0.4</v>
      </c>
      <c r="K30" s="66">
        <v>4</v>
      </c>
      <c r="L30" s="66">
        <f t="shared" si="2"/>
        <v>2</v>
      </c>
      <c r="M30" s="59">
        <v>0</v>
      </c>
      <c r="N30" s="66">
        <v>0</v>
      </c>
      <c r="O30" s="66">
        <v>0</v>
      </c>
      <c r="P30" s="59">
        <v>0</v>
      </c>
      <c r="Q30" s="66">
        <v>0</v>
      </c>
      <c r="R30" s="66">
        <v>0</v>
      </c>
      <c r="S30" s="59">
        <v>0</v>
      </c>
      <c r="T30" s="66">
        <v>0</v>
      </c>
      <c r="U30" s="66">
        <v>0</v>
      </c>
      <c r="V30" s="59">
        <v>5</v>
      </c>
      <c r="W30" s="35">
        <f t="shared" si="0"/>
        <v>9.1911764705882356E-3</v>
      </c>
      <c r="X30" s="66">
        <v>544</v>
      </c>
      <c r="Y30" s="59">
        <v>27</v>
      </c>
      <c r="Z30" s="35">
        <f t="shared" si="3"/>
        <v>2.8951318893416255E-3</v>
      </c>
      <c r="AA30" s="71">
        <v>9326</v>
      </c>
      <c r="AB30" s="129"/>
      <c r="AC30" s="4"/>
      <c r="AD30" s="4"/>
      <c r="AE30" s="4"/>
      <c r="AF30" s="4"/>
      <c r="AG30" s="4"/>
      <c r="AH30" s="4"/>
      <c r="AI30" s="4"/>
      <c r="AJ30" s="4"/>
      <c r="AK30" s="4"/>
      <c r="AL30" s="4"/>
      <c r="AM30" s="4"/>
      <c r="AN30" s="4"/>
      <c r="AO30" s="4"/>
      <c r="AP30" s="4"/>
      <c r="AQ30" s="4"/>
      <c r="AR30" s="4"/>
      <c r="AS30" s="4"/>
      <c r="AT30" s="4"/>
      <c r="AU30" s="4"/>
      <c r="AV30" s="4"/>
      <c r="AW30" s="4"/>
      <c r="AX30" s="4"/>
      <c r="AY30" s="3"/>
      <c r="AZ30" s="3"/>
      <c r="BA30" s="3"/>
      <c r="BB30" s="3"/>
      <c r="BC30" s="3"/>
      <c r="BD30" s="3"/>
      <c r="BE30" s="3"/>
      <c r="BF30" s="3"/>
      <c r="BG30" s="4"/>
      <c r="BH30" s="4"/>
      <c r="BI30" s="4"/>
      <c r="BJ30" s="3"/>
      <c r="BK30" s="5"/>
      <c r="BL30" s="5"/>
      <c r="BM30" s="5"/>
      <c r="BN30" s="5"/>
      <c r="BO30" s="5"/>
      <c r="BP30" s="3"/>
      <c r="BQ30" s="5"/>
      <c r="BR30" s="5"/>
      <c r="BS30" s="5"/>
      <c r="BT30" s="5"/>
      <c r="BU30" s="5"/>
      <c r="BV30" s="5"/>
      <c r="BW30" s="3"/>
      <c r="BX30" s="5"/>
      <c r="BY30" s="5"/>
      <c r="BZ30" s="5"/>
      <c r="CA30" s="5"/>
      <c r="CB30" s="5"/>
      <c r="CC30" s="5"/>
      <c r="CD30" s="5"/>
      <c r="CE30" s="5"/>
      <c r="CF30" s="5"/>
      <c r="CG30" s="5"/>
      <c r="CH30" s="5"/>
      <c r="CI30" s="5"/>
      <c r="CJ30" s="3"/>
      <c r="CK30" s="5"/>
      <c r="CL30" s="5"/>
      <c r="CM30" s="5"/>
      <c r="CN30" s="5"/>
      <c r="CO30" s="5"/>
      <c r="CP30" s="5"/>
      <c r="CQ30" s="5"/>
      <c r="CR30" s="5"/>
      <c r="CS30" s="3"/>
      <c r="CT30" s="5"/>
      <c r="CU30" s="5"/>
      <c r="CV30" s="5"/>
      <c r="CW30" s="5"/>
      <c r="CX30" s="3"/>
      <c r="CY30" s="3"/>
      <c r="CZ30" s="3"/>
      <c r="DA30" s="3"/>
      <c r="DB30" s="3"/>
      <c r="DC30" s="3"/>
      <c r="DD30" s="4"/>
      <c r="DE30" s="4"/>
      <c r="DF30" s="3"/>
      <c r="DG30" s="3"/>
      <c r="DH30" s="3"/>
      <c r="DI30" s="3"/>
      <c r="DJ30" s="4"/>
      <c r="DK30" s="4"/>
      <c r="DL30" s="3"/>
      <c r="DM30" s="3"/>
      <c r="DN30" s="3"/>
      <c r="DO30" s="3"/>
      <c r="DP30" s="5"/>
      <c r="DQ30" s="3"/>
      <c r="DR30" s="3"/>
      <c r="DS30" s="3"/>
      <c r="DT30" s="6"/>
      <c r="DU30" s="3"/>
      <c r="DV30" s="3"/>
      <c r="DW30" s="6"/>
      <c r="DX30" s="3"/>
    </row>
    <row r="31" spans="1:128" x14ac:dyDescent="0.2">
      <c r="A31" s="30" t="s">
        <v>70</v>
      </c>
      <c r="B31" s="65" t="s">
        <v>71</v>
      </c>
      <c r="C31" s="33">
        <v>11967</v>
      </c>
      <c r="D31" s="54" t="s">
        <v>20</v>
      </c>
      <c r="E31" s="69">
        <v>0</v>
      </c>
      <c r="F31" s="69">
        <v>0</v>
      </c>
      <c r="G31" s="69">
        <v>0</v>
      </c>
      <c r="H31" s="54" t="s">
        <v>20</v>
      </c>
      <c r="I31" s="66">
        <v>0</v>
      </c>
      <c r="J31" s="35">
        <v>0</v>
      </c>
      <c r="K31" s="66">
        <v>0</v>
      </c>
      <c r="L31" s="66">
        <v>0</v>
      </c>
      <c r="M31" s="59">
        <v>0</v>
      </c>
      <c r="N31" s="66">
        <v>0</v>
      </c>
      <c r="O31" s="66">
        <v>0</v>
      </c>
      <c r="P31" s="59">
        <v>0</v>
      </c>
      <c r="Q31" s="66">
        <v>0</v>
      </c>
      <c r="R31" s="66">
        <v>0</v>
      </c>
      <c r="S31" s="59">
        <v>0</v>
      </c>
      <c r="T31" s="66">
        <v>0</v>
      </c>
      <c r="U31" s="66">
        <v>0</v>
      </c>
      <c r="V31" s="59">
        <v>0</v>
      </c>
      <c r="W31" s="35">
        <f t="shared" si="0"/>
        <v>0</v>
      </c>
      <c r="X31" s="66">
        <v>457</v>
      </c>
      <c r="Y31" s="59">
        <v>0</v>
      </c>
      <c r="Z31" s="35">
        <f t="shared" si="3"/>
        <v>0</v>
      </c>
      <c r="AA31" s="71">
        <v>2255</v>
      </c>
      <c r="AB31" s="129"/>
      <c r="AC31" s="4"/>
      <c r="AD31" s="4"/>
      <c r="AE31" s="4"/>
      <c r="AF31" s="4"/>
      <c r="AG31" s="4"/>
      <c r="AH31" s="4"/>
      <c r="AI31" s="4"/>
      <c r="AJ31" s="4"/>
      <c r="AK31" s="4"/>
      <c r="AL31" s="4"/>
      <c r="AM31" s="4"/>
      <c r="AN31" s="4"/>
      <c r="AO31" s="4"/>
      <c r="AP31" s="4"/>
      <c r="AQ31" s="4"/>
      <c r="AR31" s="4"/>
      <c r="AS31" s="4"/>
      <c r="AT31" s="4"/>
      <c r="AU31" s="4"/>
      <c r="AV31" s="4"/>
      <c r="AW31" s="4"/>
      <c r="AX31" s="4"/>
      <c r="AY31" s="3"/>
      <c r="AZ31" s="3"/>
      <c r="BA31" s="3"/>
      <c r="BB31" s="3"/>
      <c r="BC31" s="3"/>
      <c r="BD31" s="3"/>
      <c r="BE31" s="3"/>
      <c r="BF31" s="3"/>
      <c r="BG31" s="4"/>
      <c r="BH31" s="4"/>
      <c r="BI31" s="4"/>
      <c r="BJ31" s="4"/>
      <c r="BK31" s="5"/>
      <c r="BL31" s="5"/>
      <c r="BM31" s="5"/>
      <c r="BN31" s="5"/>
      <c r="BO31" s="5"/>
      <c r="BP31" s="3"/>
      <c r="BQ31" s="5"/>
      <c r="BR31" s="5"/>
      <c r="BS31" s="5"/>
      <c r="BT31" s="5"/>
      <c r="BU31" s="5"/>
      <c r="BV31" s="5"/>
      <c r="BW31" s="3"/>
      <c r="BX31" s="5"/>
      <c r="BY31" s="5"/>
      <c r="BZ31" s="5"/>
      <c r="CA31" s="5"/>
      <c r="CB31" s="5"/>
      <c r="CC31" s="5"/>
      <c r="CD31" s="5"/>
      <c r="CE31" s="5"/>
      <c r="CF31" s="5"/>
      <c r="CG31" s="5"/>
      <c r="CH31" s="5"/>
      <c r="CI31" s="5"/>
      <c r="CJ31" s="3"/>
      <c r="CK31" s="5"/>
      <c r="CL31" s="5"/>
      <c r="CM31" s="5"/>
      <c r="CN31" s="5"/>
      <c r="CO31" s="5"/>
      <c r="CP31" s="5"/>
      <c r="CQ31" s="5"/>
      <c r="CR31" s="5"/>
      <c r="CS31" s="3"/>
      <c r="CT31" s="5"/>
      <c r="CU31" s="5"/>
      <c r="CV31" s="5"/>
      <c r="CW31" s="5"/>
      <c r="CX31" s="3"/>
      <c r="CY31" s="3"/>
      <c r="CZ31" s="3"/>
      <c r="DA31" s="3"/>
      <c r="DB31" s="3"/>
      <c r="DC31" s="3"/>
      <c r="DD31" s="4"/>
      <c r="DE31" s="4"/>
      <c r="DF31" s="3"/>
      <c r="DG31" s="3"/>
      <c r="DH31" s="3"/>
      <c r="DI31" s="3"/>
      <c r="DJ31" s="4"/>
      <c r="DK31" s="4"/>
      <c r="DL31" s="3"/>
      <c r="DM31" s="3"/>
      <c r="DN31" s="3"/>
      <c r="DO31" s="3"/>
      <c r="DP31" s="3"/>
      <c r="DQ31" s="3"/>
      <c r="DR31" s="3"/>
      <c r="DS31" s="3"/>
      <c r="DT31" s="6"/>
      <c r="DU31" s="3"/>
      <c r="DV31" s="3"/>
      <c r="DW31" s="6"/>
      <c r="DX31" s="3"/>
    </row>
    <row r="32" spans="1:128" x14ac:dyDescent="0.2">
      <c r="A32" s="30" t="s">
        <v>72</v>
      </c>
      <c r="B32" s="65" t="s">
        <v>73</v>
      </c>
      <c r="C32" s="33">
        <v>71148</v>
      </c>
      <c r="D32" s="54" t="s">
        <v>17</v>
      </c>
      <c r="E32" s="69">
        <v>6</v>
      </c>
      <c r="F32" s="69">
        <v>1377</v>
      </c>
      <c r="G32" s="69">
        <f t="shared" si="4"/>
        <v>229.5</v>
      </c>
      <c r="H32" s="54" t="s">
        <v>20</v>
      </c>
      <c r="I32" s="66">
        <v>3</v>
      </c>
      <c r="J32" s="35">
        <f t="shared" si="1"/>
        <v>0.33333333333333331</v>
      </c>
      <c r="K32" s="66">
        <v>23</v>
      </c>
      <c r="L32" s="66">
        <f t="shared" si="2"/>
        <v>7.666666666666667</v>
      </c>
      <c r="M32" s="59">
        <v>0</v>
      </c>
      <c r="N32" s="66">
        <v>0</v>
      </c>
      <c r="O32" s="66">
        <v>0</v>
      </c>
      <c r="P32" s="59">
        <v>0</v>
      </c>
      <c r="Q32" s="66">
        <v>0</v>
      </c>
      <c r="R32" s="66">
        <v>0</v>
      </c>
      <c r="S32" s="59">
        <v>0</v>
      </c>
      <c r="T32" s="66">
        <v>0</v>
      </c>
      <c r="U32" s="66">
        <v>0</v>
      </c>
      <c r="V32" s="59">
        <v>9</v>
      </c>
      <c r="W32" s="35">
        <f t="shared" si="0"/>
        <v>1.7964071856287425E-2</v>
      </c>
      <c r="X32" s="66">
        <v>501</v>
      </c>
      <c r="Y32" s="59">
        <v>1400</v>
      </c>
      <c r="Z32" s="35">
        <f t="shared" si="3"/>
        <v>0.23470243084660519</v>
      </c>
      <c r="AA32" s="71">
        <v>5965</v>
      </c>
      <c r="AB32" s="129"/>
      <c r="AC32" s="4"/>
      <c r="AD32" s="4"/>
      <c r="AE32" s="4"/>
      <c r="AF32" s="4"/>
      <c r="AG32" s="4"/>
      <c r="AH32" s="4"/>
      <c r="AI32" s="4"/>
      <c r="AJ32" s="4"/>
      <c r="AK32" s="4"/>
      <c r="AL32" s="4"/>
      <c r="AM32" s="4"/>
      <c r="AN32" s="4"/>
      <c r="AO32" s="4"/>
      <c r="AP32" s="4"/>
      <c r="AQ32" s="4"/>
      <c r="AR32" s="4"/>
      <c r="AS32" s="4"/>
      <c r="AT32" s="4"/>
      <c r="AU32" s="4"/>
      <c r="AV32" s="4"/>
      <c r="AW32" s="4"/>
      <c r="AX32" s="4"/>
      <c r="AY32" s="3"/>
      <c r="AZ32" s="3"/>
      <c r="BA32" s="3"/>
      <c r="BB32" s="3"/>
      <c r="BC32" s="3"/>
      <c r="BD32" s="3"/>
      <c r="BE32" s="3"/>
      <c r="BF32" s="3"/>
      <c r="BG32" s="4"/>
      <c r="BH32" s="4"/>
      <c r="BI32" s="4"/>
      <c r="BJ32" s="4"/>
      <c r="BK32" s="5"/>
      <c r="BL32" s="5"/>
      <c r="BM32" s="5"/>
      <c r="BN32" s="5"/>
      <c r="BO32" s="5"/>
      <c r="BP32" s="3"/>
      <c r="BQ32" s="5"/>
      <c r="BR32" s="5"/>
      <c r="BS32" s="5"/>
      <c r="BT32" s="5"/>
      <c r="BU32" s="5"/>
      <c r="BV32" s="5"/>
      <c r="BW32" s="3"/>
      <c r="BX32" s="5"/>
      <c r="BY32" s="5"/>
      <c r="BZ32" s="5"/>
      <c r="CA32" s="5"/>
      <c r="CB32" s="5"/>
      <c r="CC32" s="5"/>
      <c r="CD32" s="5"/>
      <c r="CE32" s="5"/>
      <c r="CF32" s="5"/>
      <c r="CG32" s="5"/>
      <c r="CH32" s="5"/>
      <c r="CI32" s="5"/>
      <c r="CJ32" s="3"/>
      <c r="CK32" s="5"/>
      <c r="CL32" s="5"/>
      <c r="CM32" s="5"/>
      <c r="CN32" s="5"/>
      <c r="CO32" s="5"/>
      <c r="CP32" s="5"/>
      <c r="CQ32" s="5"/>
      <c r="CR32" s="5"/>
      <c r="CS32" s="3"/>
      <c r="CT32" s="5"/>
      <c r="CU32" s="5"/>
      <c r="CV32" s="5"/>
      <c r="CW32" s="5"/>
      <c r="CX32" s="3"/>
      <c r="CY32" s="3"/>
      <c r="CZ32" s="3"/>
      <c r="DA32" s="3"/>
      <c r="DB32" s="3"/>
      <c r="DC32" s="3"/>
      <c r="DD32" s="4"/>
      <c r="DE32" s="4"/>
      <c r="DF32" s="3"/>
      <c r="DG32" s="3"/>
      <c r="DH32" s="3"/>
      <c r="DI32" s="3"/>
      <c r="DJ32" s="4"/>
      <c r="DK32" s="4"/>
      <c r="DL32" s="3"/>
      <c r="DM32" s="3"/>
      <c r="DN32" s="3"/>
      <c r="DO32" s="3"/>
      <c r="DP32" s="3"/>
      <c r="DQ32" s="3"/>
      <c r="DR32" s="4"/>
      <c r="DS32" s="3"/>
      <c r="DT32" s="6"/>
      <c r="DU32" s="3"/>
      <c r="DV32" s="3"/>
      <c r="DW32" s="6"/>
      <c r="DX32" s="3"/>
    </row>
    <row r="33" spans="1:128" x14ac:dyDescent="0.2">
      <c r="A33" s="30" t="s">
        <v>74</v>
      </c>
      <c r="B33" s="65" t="s">
        <v>75</v>
      </c>
      <c r="C33" s="33">
        <v>17389</v>
      </c>
      <c r="D33" s="54" t="s">
        <v>20</v>
      </c>
      <c r="E33" s="69">
        <v>0</v>
      </c>
      <c r="F33" s="69">
        <v>0</v>
      </c>
      <c r="G33" s="69">
        <v>0</v>
      </c>
      <c r="H33" s="54" t="s">
        <v>17</v>
      </c>
      <c r="I33" s="66">
        <v>4</v>
      </c>
      <c r="J33" s="35">
        <f t="shared" si="1"/>
        <v>1</v>
      </c>
      <c r="K33" s="66">
        <v>28</v>
      </c>
      <c r="L33" s="66">
        <f t="shared" si="2"/>
        <v>7</v>
      </c>
      <c r="M33" s="59">
        <v>0</v>
      </c>
      <c r="N33" s="66">
        <v>0</v>
      </c>
      <c r="O33" s="66">
        <v>0</v>
      </c>
      <c r="P33" s="59">
        <v>0</v>
      </c>
      <c r="Q33" s="66">
        <v>0</v>
      </c>
      <c r="R33" s="66">
        <v>0</v>
      </c>
      <c r="S33" s="59">
        <v>0</v>
      </c>
      <c r="T33" s="66">
        <v>0</v>
      </c>
      <c r="U33" s="66">
        <v>0</v>
      </c>
      <c r="V33" s="59">
        <v>4</v>
      </c>
      <c r="W33" s="35">
        <f t="shared" si="0"/>
        <v>8.869179600886918E-3</v>
      </c>
      <c r="X33" s="66">
        <v>451</v>
      </c>
      <c r="Y33" s="59">
        <v>28</v>
      </c>
      <c r="Z33" s="35">
        <f t="shared" si="3"/>
        <v>7.4074074074074077E-3</v>
      </c>
      <c r="AA33" s="71">
        <v>3780</v>
      </c>
      <c r="AB33" s="129"/>
      <c r="AC33" s="4"/>
      <c r="AD33" s="4"/>
      <c r="AE33" s="4"/>
      <c r="AF33" s="4"/>
      <c r="AG33" s="4"/>
      <c r="AH33" s="4"/>
      <c r="AI33" s="4"/>
      <c r="AJ33" s="4"/>
      <c r="AK33" s="4"/>
      <c r="AL33" s="4"/>
      <c r="AM33" s="4"/>
      <c r="AN33" s="4"/>
      <c r="AO33" s="4"/>
      <c r="AP33" s="4"/>
      <c r="AQ33" s="4"/>
      <c r="AR33" s="4"/>
      <c r="AS33" s="4"/>
      <c r="AT33" s="4"/>
      <c r="AU33" s="4"/>
      <c r="AV33" s="4"/>
      <c r="AW33" s="4"/>
      <c r="AX33" s="4"/>
      <c r="AY33" s="3"/>
      <c r="AZ33" s="3"/>
      <c r="BA33" s="3"/>
      <c r="BB33" s="3"/>
      <c r="BC33" s="3"/>
      <c r="BD33" s="3"/>
      <c r="BE33" s="3"/>
      <c r="BF33" s="3"/>
      <c r="BG33" s="4"/>
      <c r="BH33" s="4"/>
      <c r="BI33" s="4"/>
      <c r="BJ33" s="4"/>
      <c r="BK33" s="5"/>
      <c r="BL33" s="5"/>
      <c r="BM33" s="5"/>
      <c r="BN33" s="5"/>
      <c r="BO33" s="5"/>
      <c r="BP33" s="3"/>
      <c r="BQ33" s="5"/>
      <c r="BR33" s="5"/>
      <c r="BS33" s="5"/>
      <c r="BT33" s="5"/>
      <c r="BU33" s="5"/>
      <c r="BV33" s="5"/>
      <c r="BW33" s="3"/>
      <c r="BX33" s="5"/>
      <c r="BY33" s="5"/>
      <c r="BZ33" s="5"/>
      <c r="CA33" s="5"/>
      <c r="CB33" s="5"/>
      <c r="CC33" s="5"/>
      <c r="CD33" s="5"/>
      <c r="CE33" s="5"/>
      <c r="CF33" s="5"/>
      <c r="CG33" s="5"/>
      <c r="CH33" s="5"/>
      <c r="CI33" s="5"/>
      <c r="CJ33" s="3"/>
      <c r="CK33" s="5"/>
      <c r="CL33" s="5"/>
      <c r="CM33" s="5"/>
      <c r="CN33" s="5"/>
      <c r="CO33" s="5"/>
      <c r="CP33" s="5"/>
      <c r="CQ33" s="5"/>
      <c r="CR33" s="5"/>
      <c r="CS33" s="3"/>
      <c r="CT33" s="5"/>
      <c r="CU33" s="5"/>
      <c r="CV33" s="5"/>
      <c r="CW33" s="5"/>
      <c r="CX33" s="3"/>
      <c r="CY33" s="3"/>
      <c r="CZ33" s="3"/>
      <c r="DA33" s="3"/>
      <c r="DB33" s="3"/>
      <c r="DC33" s="3"/>
      <c r="DD33" s="4"/>
      <c r="DE33" s="4"/>
      <c r="DF33" s="3"/>
      <c r="DG33" s="3"/>
      <c r="DH33" s="3"/>
      <c r="DI33" s="3"/>
      <c r="DJ33" s="4"/>
      <c r="DK33" s="4"/>
      <c r="DL33" s="3"/>
      <c r="DM33" s="3"/>
      <c r="DN33" s="3"/>
      <c r="DO33" s="3"/>
      <c r="DP33" s="5"/>
      <c r="DQ33" s="3"/>
      <c r="DR33" s="4"/>
      <c r="DS33" s="3"/>
      <c r="DT33" s="6"/>
      <c r="DU33" s="3"/>
      <c r="DV33" s="3"/>
      <c r="DW33" s="6"/>
      <c r="DX33" s="3"/>
    </row>
    <row r="34" spans="1:128" x14ac:dyDescent="0.2">
      <c r="A34" s="30" t="s">
        <v>76</v>
      </c>
      <c r="B34" s="65" t="s">
        <v>77</v>
      </c>
      <c r="C34" s="33">
        <v>178042</v>
      </c>
      <c r="D34" s="54" t="s">
        <v>17</v>
      </c>
      <c r="E34" s="69">
        <v>390</v>
      </c>
      <c r="F34" s="69">
        <v>8528</v>
      </c>
      <c r="G34" s="69">
        <f t="shared" si="4"/>
        <v>21.866666666666667</v>
      </c>
      <c r="H34" s="54" t="s">
        <v>17</v>
      </c>
      <c r="I34" s="66">
        <v>39</v>
      </c>
      <c r="J34" s="35">
        <f t="shared" si="1"/>
        <v>0.18932038834951456</v>
      </c>
      <c r="K34" s="66">
        <v>249</v>
      </c>
      <c r="L34" s="66">
        <f t="shared" si="2"/>
        <v>6.384615384615385</v>
      </c>
      <c r="M34" s="59">
        <v>37</v>
      </c>
      <c r="N34" s="66">
        <v>787</v>
      </c>
      <c r="O34" s="66">
        <f t="shared" si="5"/>
        <v>21.27027027027027</v>
      </c>
      <c r="P34" s="59">
        <v>0</v>
      </c>
      <c r="Q34" s="66">
        <v>0</v>
      </c>
      <c r="R34" s="66">
        <v>0</v>
      </c>
      <c r="S34" s="59">
        <v>14</v>
      </c>
      <c r="T34" s="66">
        <v>74</v>
      </c>
      <c r="U34" s="66">
        <f>T34/S34</f>
        <v>5.2857142857142856</v>
      </c>
      <c r="V34" s="59">
        <v>206</v>
      </c>
      <c r="W34" s="35">
        <f t="shared" si="0"/>
        <v>3.9418293149636435E-2</v>
      </c>
      <c r="X34" s="66">
        <v>5226</v>
      </c>
      <c r="Y34" s="59">
        <v>1665</v>
      </c>
      <c r="Z34" s="35">
        <f t="shared" si="3"/>
        <v>2.9155795261526608E-2</v>
      </c>
      <c r="AA34" s="71">
        <v>57107</v>
      </c>
      <c r="AB34" s="129"/>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5"/>
      <c r="BL34" s="5"/>
      <c r="BM34" s="5"/>
      <c r="BN34" s="5"/>
      <c r="BO34" s="5"/>
      <c r="BP34" s="3"/>
      <c r="BQ34" s="5"/>
      <c r="BR34" s="5"/>
      <c r="BS34" s="5"/>
      <c r="BT34" s="5"/>
      <c r="BU34" s="5"/>
      <c r="BV34" s="5"/>
      <c r="BW34" s="3"/>
      <c r="BX34" s="5"/>
      <c r="BY34" s="5"/>
      <c r="BZ34" s="5"/>
      <c r="CA34" s="5"/>
      <c r="CB34" s="5"/>
      <c r="CC34" s="5"/>
      <c r="CD34" s="5"/>
      <c r="CE34" s="5"/>
      <c r="CF34" s="5"/>
      <c r="CG34" s="5"/>
      <c r="CH34" s="5"/>
      <c r="CI34" s="5"/>
      <c r="CJ34" s="3"/>
      <c r="CK34" s="5"/>
      <c r="CL34" s="5"/>
      <c r="CM34" s="5"/>
      <c r="CN34" s="5"/>
      <c r="CO34" s="5"/>
      <c r="CP34" s="5"/>
      <c r="CQ34" s="5"/>
      <c r="CR34" s="5"/>
      <c r="CS34" s="3"/>
      <c r="CT34" s="5"/>
      <c r="CU34" s="5"/>
      <c r="CV34" s="5"/>
      <c r="CW34" s="5"/>
      <c r="CX34" s="3"/>
      <c r="CY34" s="3"/>
      <c r="CZ34" s="3"/>
      <c r="DA34" s="3"/>
      <c r="DB34" s="3"/>
      <c r="DC34" s="3"/>
      <c r="DD34" s="4"/>
      <c r="DE34" s="4"/>
      <c r="DF34" s="3"/>
      <c r="DG34" s="3"/>
      <c r="DH34" s="3"/>
      <c r="DI34" s="3"/>
      <c r="DJ34" s="4"/>
      <c r="DK34" s="4"/>
      <c r="DL34" s="3"/>
      <c r="DM34" s="3"/>
      <c r="DN34" s="3"/>
      <c r="DO34" s="3"/>
      <c r="DP34" s="5"/>
      <c r="DQ34" s="3"/>
      <c r="DR34" s="4"/>
      <c r="DS34" s="3"/>
      <c r="DT34" s="6"/>
      <c r="DU34" s="3"/>
      <c r="DV34" s="3"/>
      <c r="DW34" s="6"/>
      <c r="DX34" s="3"/>
    </row>
    <row r="35" spans="1:128" x14ac:dyDescent="0.2">
      <c r="A35" s="30" t="s">
        <v>78</v>
      </c>
      <c r="B35" s="65" t="s">
        <v>77</v>
      </c>
      <c r="C35" s="33">
        <v>178042</v>
      </c>
      <c r="D35" s="54" t="s">
        <v>17</v>
      </c>
      <c r="E35" s="69">
        <v>34</v>
      </c>
      <c r="F35" s="69">
        <v>681</v>
      </c>
      <c r="G35" s="69">
        <f t="shared" si="4"/>
        <v>20.029411764705884</v>
      </c>
      <c r="H35" s="54" t="s">
        <v>17</v>
      </c>
      <c r="I35" s="66">
        <v>713</v>
      </c>
      <c r="J35" s="35">
        <f t="shared" si="1"/>
        <v>0.97271487039563442</v>
      </c>
      <c r="K35" s="66">
        <v>4187</v>
      </c>
      <c r="L35" s="66">
        <f t="shared" si="2"/>
        <v>5.8723702664796633</v>
      </c>
      <c r="M35" s="59">
        <v>0</v>
      </c>
      <c r="N35" s="66">
        <v>0</v>
      </c>
      <c r="O35" s="66">
        <v>0</v>
      </c>
      <c r="P35" s="59">
        <v>0</v>
      </c>
      <c r="Q35" s="66">
        <v>0</v>
      </c>
      <c r="R35" s="66">
        <v>0</v>
      </c>
      <c r="S35" s="59">
        <v>0</v>
      </c>
      <c r="T35" s="66">
        <v>0</v>
      </c>
      <c r="U35" s="66">
        <v>0</v>
      </c>
      <c r="V35" s="59">
        <v>733</v>
      </c>
      <c r="W35" s="35">
        <f t="shared" si="0"/>
        <v>0.26968359087564386</v>
      </c>
      <c r="X35" s="66">
        <v>2718</v>
      </c>
      <c r="Y35" s="59">
        <v>4393</v>
      </c>
      <c r="Z35" s="35">
        <f t="shared" si="3"/>
        <v>0.26325882423443397</v>
      </c>
      <c r="AA35" s="71">
        <v>16687</v>
      </c>
      <c r="AB35" s="129"/>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5"/>
      <c r="BL35" s="5"/>
      <c r="BM35" s="5"/>
      <c r="BN35" s="5"/>
      <c r="BO35" s="5"/>
      <c r="BP35" s="3"/>
      <c r="BQ35" s="5"/>
      <c r="BR35" s="5"/>
      <c r="BS35" s="5"/>
      <c r="BT35" s="5"/>
      <c r="BU35" s="5"/>
      <c r="BV35" s="5"/>
      <c r="BW35" s="3"/>
      <c r="BX35" s="5"/>
      <c r="BY35" s="5"/>
      <c r="BZ35" s="5"/>
      <c r="CA35" s="5"/>
      <c r="CB35" s="5"/>
      <c r="CC35" s="5"/>
      <c r="CD35" s="5"/>
      <c r="CE35" s="5"/>
      <c r="CF35" s="5"/>
      <c r="CG35" s="5"/>
      <c r="CH35" s="5"/>
      <c r="CI35" s="5"/>
      <c r="CJ35" s="3"/>
      <c r="CK35" s="5"/>
      <c r="CL35" s="5"/>
      <c r="CM35" s="5"/>
      <c r="CN35" s="5"/>
      <c r="CO35" s="5"/>
      <c r="CP35" s="5"/>
      <c r="CQ35" s="5"/>
      <c r="CR35" s="5"/>
      <c r="CS35" s="3"/>
      <c r="CT35" s="5"/>
      <c r="CU35" s="5"/>
      <c r="CV35" s="5"/>
      <c r="CW35" s="5"/>
      <c r="CX35" s="3"/>
      <c r="CY35" s="3"/>
      <c r="CZ35" s="3"/>
      <c r="DA35" s="3"/>
      <c r="DB35" s="3"/>
      <c r="DC35" s="3"/>
      <c r="DD35" s="4"/>
      <c r="DE35" s="4"/>
      <c r="DF35" s="3"/>
      <c r="DG35" s="3"/>
      <c r="DH35" s="3"/>
      <c r="DI35" s="3"/>
      <c r="DJ35" s="4"/>
      <c r="DK35" s="4"/>
      <c r="DL35" s="3"/>
      <c r="DM35" s="3"/>
      <c r="DN35" s="3"/>
      <c r="DO35" s="3"/>
      <c r="DP35" s="5"/>
      <c r="DQ35" s="3"/>
      <c r="DR35" s="4"/>
      <c r="DS35" s="3"/>
      <c r="DT35" s="6"/>
      <c r="DU35" s="3"/>
      <c r="DV35" s="3"/>
      <c r="DW35" s="6"/>
      <c r="DX35" s="3"/>
    </row>
    <row r="36" spans="1:128" x14ac:dyDescent="0.2">
      <c r="A36" s="30" t="s">
        <v>79</v>
      </c>
      <c r="B36" s="65" t="s">
        <v>80</v>
      </c>
      <c r="C36" s="33">
        <v>7708</v>
      </c>
      <c r="D36" s="54" t="s">
        <v>17</v>
      </c>
      <c r="E36" s="69">
        <v>8</v>
      </c>
      <c r="F36" s="69">
        <v>8</v>
      </c>
      <c r="G36" s="69">
        <f t="shared" si="4"/>
        <v>1</v>
      </c>
      <c r="H36" s="54" t="s">
        <v>20</v>
      </c>
      <c r="I36" s="66">
        <v>0</v>
      </c>
      <c r="J36" s="35">
        <f t="shared" si="1"/>
        <v>0</v>
      </c>
      <c r="K36" s="66">
        <v>0</v>
      </c>
      <c r="L36" s="66">
        <v>0</v>
      </c>
      <c r="M36" s="59">
        <v>0</v>
      </c>
      <c r="N36" s="66">
        <v>0</v>
      </c>
      <c r="O36" s="66">
        <v>0</v>
      </c>
      <c r="P36" s="59">
        <v>0</v>
      </c>
      <c r="Q36" s="66">
        <v>0</v>
      </c>
      <c r="R36" s="66">
        <v>0</v>
      </c>
      <c r="S36" s="59">
        <v>0</v>
      </c>
      <c r="T36" s="66">
        <v>0</v>
      </c>
      <c r="U36" s="66">
        <v>0</v>
      </c>
      <c r="V36" s="59">
        <v>6</v>
      </c>
      <c r="W36" s="35">
        <f t="shared" si="0"/>
        <v>4.5454545454545456E-2</v>
      </c>
      <c r="X36" s="66">
        <v>132</v>
      </c>
      <c r="Y36" s="59">
        <v>18</v>
      </c>
      <c r="Z36" s="35">
        <f t="shared" si="3"/>
        <v>1.7492711370262391E-2</v>
      </c>
      <c r="AA36" s="71">
        <v>1029</v>
      </c>
      <c r="AB36" s="129"/>
      <c r="AC36" s="4"/>
      <c r="AD36" s="4"/>
      <c r="AE36" s="4"/>
      <c r="AF36" s="4"/>
      <c r="AG36" s="4"/>
      <c r="AH36" s="4"/>
      <c r="AI36" s="4"/>
      <c r="AJ36" s="4"/>
      <c r="AK36" s="4"/>
      <c r="AL36" s="4"/>
      <c r="AM36" s="4"/>
      <c r="AN36" s="4"/>
      <c r="AO36" s="3"/>
      <c r="AP36" s="3"/>
      <c r="AQ36" s="3"/>
      <c r="AR36" s="3"/>
      <c r="AS36" s="3"/>
      <c r="AT36" s="3"/>
      <c r="AU36" s="3"/>
      <c r="AV36" s="3"/>
      <c r="AW36" s="3"/>
      <c r="AX36" s="3"/>
      <c r="AY36" s="3"/>
      <c r="AZ36" s="3"/>
      <c r="BA36" s="3"/>
      <c r="BB36" s="3"/>
      <c r="BC36" s="3"/>
      <c r="BD36" s="3"/>
      <c r="BE36" s="3"/>
      <c r="BF36" s="3"/>
      <c r="BG36" s="4"/>
      <c r="BH36" s="4"/>
      <c r="BI36" s="4"/>
      <c r="BJ36" s="4"/>
      <c r="BK36" s="5"/>
      <c r="BL36" s="5"/>
      <c r="BM36" s="5"/>
      <c r="BN36" s="5"/>
      <c r="BO36" s="5"/>
      <c r="BP36" s="3"/>
      <c r="BQ36" s="5"/>
      <c r="BR36" s="5"/>
      <c r="BS36" s="5"/>
      <c r="BT36" s="5"/>
      <c r="BU36" s="5"/>
      <c r="BV36" s="5"/>
      <c r="BW36" s="3"/>
      <c r="BX36" s="5"/>
      <c r="BY36" s="5"/>
      <c r="BZ36" s="5"/>
      <c r="CA36" s="5"/>
      <c r="CB36" s="5"/>
      <c r="CC36" s="5"/>
      <c r="CD36" s="5"/>
      <c r="CE36" s="5"/>
      <c r="CF36" s="5"/>
      <c r="CG36" s="5"/>
      <c r="CH36" s="5"/>
      <c r="CI36" s="5"/>
      <c r="CJ36" s="3"/>
      <c r="CK36" s="5"/>
      <c r="CL36" s="5"/>
      <c r="CM36" s="5"/>
      <c r="CN36" s="5"/>
      <c r="CO36" s="5"/>
      <c r="CP36" s="5"/>
      <c r="CQ36" s="5"/>
      <c r="CR36" s="5"/>
      <c r="CS36" s="3"/>
      <c r="CT36" s="5"/>
      <c r="CU36" s="5"/>
      <c r="CV36" s="5"/>
      <c r="CW36" s="5"/>
      <c r="CX36" s="3"/>
      <c r="CY36" s="3"/>
      <c r="CZ36" s="3"/>
      <c r="DA36" s="3"/>
      <c r="DB36" s="3"/>
      <c r="DC36" s="3"/>
      <c r="DD36" s="4"/>
      <c r="DE36" s="4"/>
      <c r="DF36" s="3"/>
      <c r="DG36" s="3"/>
      <c r="DH36" s="3"/>
      <c r="DI36" s="3"/>
      <c r="DJ36" s="4"/>
      <c r="DK36" s="4"/>
      <c r="DL36" s="3"/>
      <c r="DM36" s="3"/>
      <c r="DN36" s="3"/>
      <c r="DO36" s="3"/>
      <c r="DP36" s="3"/>
      <c r="DQ36" s="3"/>
      <c r="DR36" s="3"/>
      <c r="DS36" s="3"/>
      <c r="DT36" s="6"/>
      <c r="DU36" s="3"/>
      <c r="DV36" s="3"/>
      <c r="DW36" s="6"/>
      <c r="DX36" s="3"/>
    </row>
    <row r="37" spans="1:128" x14ac:dyDescent="0.2">
      <c r="A37" s="30" t="s">
        <v>81</v>
      </c>
      <c r="B37" s="65" t="s">
        <v>82</v>
      </c>
      <c r="C37" s="33">
        <v>4391</v>
      </c>
      <c r="D37" s="54" t="s">
        <v>17</v>
      </c>
      <c r="E37" s="69">
        <v>8</v>
      </c>
      <c r="F37" s="69">
        <v>359</v>
      </c>
      <c r="G37" s="69">
        <f t="shared" si="4"/>
        <v>44.875</v>
      </c>
      <c r="H37" s="54" t="s">
        <v>17</v>
      </c>
      <c r="I37" s="66">
        <v>25</v>
      </c>
      <c r="J37" s="35">
        <f t="shared" si="1"/>
        <v>0.31645569620253167</v>
      </c>
      <c r="K37" s="66">
        <v>46</v>
      </c>
      <c r="L37" s="66">
        <f t="shared" si="2"/>
        <v>1.84</v>
      </c>
      <c r="M37" s="59">
        <v>2</v>
      </c>
      <c r="N37" s="66">
        <v>6</v>
      </c>
      <c r="O37" s="66">
        <f t="shared" si="5"/>
        <v>3</v>
      </c>
      <c r="P37" s="59">
        <v>0</v>
      </c>
      <c r="Q37" s="66">
        <v>0</v>
      </c>
      <c r="R37" s="66">
        <v>0</v>
      </c>
      <c r="S37" s="59">
        <v>0</v>
      </c>
      <c r="T37" s="66">
        <v>0</v>
      </c>
      <c r="U37" s="66">
        <v>0</v>
      </c>
      <c r="V37" s="59">
        <v>79</v>
      </c>
      <c r="W37" s="35">
        <f t="shared" si="0"/>
        <v>8.9366515837104074E-2</v>
      </c>
      <c r="X37" s="66">
        <v>884</v>
      </c>
      <c r="Y37" s="59">
        <v>302</v>
      </c>
      <c r="Z37" s="35">
        <f t="shared" si="3"/>
        <v>5.5351906158357771E-2</v>
      </c>
      <c r="AA37" s="71">
        <v>5456</v>
      </c>
      <c r="AB37" s="129"/>
      <c r="AC37" s="4"/>
      <c r="AD37" s="4"/>
      <c r="AE37" s="4"/>
      <c r="AF37" s="4"/>
      <c r="AG37" s="4"/>
      <c r="AH37" s="4"/>
      <c r="AI37" s="4"/>
      <c r="AJ37" s="4"/>
      <c r="AK37" s="4"/>
      <c r="AL37" s="4"/>
      <c r="AM37" s="4"/>
      <c r="AN37" s="4"/>
      <c r="AO37" s="3"/>
      <c r="AP37" s="3"/>
      <c r="AQ37" s="3"/>
      <c r="AR37" s="3"/>
      <c r="AS37" s="3"/>
      <c r="AT37" s="3"/>
      <c r="AU37" s="3"/>
      <c r="AV37" s="3"/>
      <c r="AW37" s="3"/>
      <c r="AX37" s="3"/>
      <c r="AY37" s="4"/>
      <c r="AZ37" s="4"/>
      <c r="BA37" s="4"/>
      <c r="BB37" s="4"/>
      <c r="BC37" s="4"/>
      <c r="BD37" s="4"/>
      <c r="BE37" s="4"/>
      <c r="BF37" s="4"/>
      <c r="BG37" s="4"/>
      <c r="BH37" s="4"/>
      <c r="BI37" s="4"/>
      <c r="BJ37" s="4"/>
      <c r="BK37" s="5"/>
      <c r="BL37" s="5"/>
      <c r="BM37" s="5"/>
      <c r="BN37" s="5"/>
      <c r="BO37" s="5"/>
      <c r="BP37" s="3"/>
      <c r="BQ37" s="5"/>
      <c r="BR37" s="5"/>
      <c r="BS37" s="5"/>
      <c r="BT37" s="5"/>
      <c r="BU37" s="5"/>
      <c r="BV37" s="5"/>
      <c r="BW37" s="3"/>
      <c r="BX37" s="5"/>
      <c r="BY37" s="5"/>
      <c r="BZ37" s="5"/>
      <c r="CA37" s="5"/>
      <c r="CB37" s="5"/>
      <c r="CC37" s="5"/>
      <c r="CD37" s="5"/>
      <c r="CE37" s="5"/>
      <c r="CF37" s="5"/>
      <c r="CG37" s="5"/>
      <c r="CH37" s="5"/>
      <c r="CI37" s="5"/>
      <c r="CJ37" s="3"/>
      <c r="CK37" s="5"/>
      <c r="CL37" s="5"/>
      <c r="CM37" s="5"/>
      <c r="CN37" s="5"/>
      <c r="CO37" s="5"/>
      <c r="CP37" s="5"/>
      <c r="CQ37" s="5"/>
      <c r="CR37" s="5"/>
      <c r="CS37" s="3"/>
      <c r="CT37" s="5"/>
      <c r="CU37" s="5"/>
      <c r="CV37" s="5"/>
      <c r="CW37" s="5"/>
      <c r="CX37" s="3"/>
      <c r="CY37" s="3"/>
      <c r="CZ37" s="3"/>
      <c r="DA37" s="3"/>
      <c r="DB37" s="3"/>
      <c r="DC37" s="3"/>
      <c r="DD37" s="4"/>
      <c r="DE37" s="4"/>
      <c r="DF37" s="3"/>
      <c r="DG37" s="3"/>
      <c r="DH37" s="3"/>
      <c r="DI37" s="3"/>
      <c r="DJ37" s="4"/>
      <c r="DK37" s="4"/>
      <c r="DL37" s="3"/>
      <c r="DM37" s="3"/>
      <c r="DN37" s="3"/>
      <c r="DO37" s="3"/>
      <c r="DP37" s="5"/>
      <c r="DQ37" s="3"/>
      <c r="DR37" s="3"/>
      <c r="DS37" s="3"/>
      <c r="DT37" s="6"/>
      <c r="DU37" s="3"/>
      <c r="DV37" s="3"/>
      <c r="DW37" s="6"/>
      <c r="DX37" s="3"/>
    </row>
    <row r="38" spans="1:128" x14ac:dyDescent="0.2">
      <c r="A38" s="30" t="s">
        <v>83</v>
      </c>
      <c r="B38" s="65" t="s">
        <v>82</v>
      </c>
      <c r="C38" s="33">
        <v>5938</v>
      </c>
      <c r="D38" s="54" t="s">
        <v>17</v>
      </c>
      <c r="E38" s="69">
        <v>6</v>
      </c>
      <c r="F38" s="69">
        <v>92</v>
      </c>
      <c r="G38" s="69">
        <f t="shared" si="4"/>
        <v>15.333333333333334</v>
      </c>
      <c r="H38" s="54" t="s">
        <v>17</v>
      </c>
      <c r="I38" s="66">
        <v>6</v>
      </c>
      <c r="J38" s="35">
        <f t="shared" si="1"/>
        <v>0.12</v>
      </c>
      <c r="K38" s="66">
        <v>3</v>
      </c>
      <c r="L38" s="66">
        <f t="shared" si="2"/>
        <v>0.5</v>
      </c>
      <c r="M38" s="59">
        <v>0</v>
      </c>
      <c r="N38" s="66">
        <v>0</v>
      </c>
      <c r="O38" s="66">
        <v>0</v>
      </c>
      <c r="P38" s="59">
        <v>0</v>
      </c>
      <c r="Q38" s="66">
        <v>0</v>
      </c>
      <c r="R38" s="66">
        <v>0</v>
      </c>
      <c r="S38" s="59">
        <v>18</v>
      </c>
      <c r="T38" s="66">
        <v>31</v>
      </c>
      <c r="U38" s="66">
        <f>T38/S38</f>
        <v>1.7222222222222223</v>
      </c>
      <c r="V38" s="59">
        <v>50</v>
      </c>
      <c r="W38" s="35">
        <f t="shared" si="0"/>
        <v>0.17921146953405018</v>
      </c>
      <c r="X38" s="66">
        <v>279</v>
      </c>
      <c r="Y38" s="59">
        <v>88</v>
      </c>
      <c r="Z38" s="35">
        <f t="shared" si="3"/>
        <v>2.8359651949726072E-2</v>
      </c>
      <c r="AA38" s="71">
        <v>3103</v>
      </c>
      <c r="AB38" s="129"/>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5"/>
      <c r="BL38" s="5"/>
      <c r="BM38" s="5"/>
      <c r="BN38" s="5"/>
      <c r="BO38" s="5"/>
      <c r="BP38" s="3"/>
      <c r="BQ38" s="5"/>
      <c r="BR38" s="5"/>
      <c r="BS38" s="5"/>
      <c r="BT38" s="5"/>
      <c r="BU38" s="5"/>
      <c r="BV38" s="5"/>
      <c r="BW38" s="3"/>
      <c r="BX38" s="5"/>
      <c r="BY38" s="5"/>
      <c r="BZ38" s="5"/>
      <c r="CA38" s="5"/>
      <c r="CB38" s="5"/>
      <c r="CC38" s="5"/>
      <c r="CD38" s="5"/>
      <c r="CE38" s="5"/>
      <c r="CF38" s="5"/>
      <c r="CG38" s="5"/>
      <c r="CH38" s="5"/>
      <c r="CI38" s="5"/>
      <c r="CJ38" s="3"/>
      <c r="CK38" s="5"/>
      <c r="CL38" s="5"/>
      <c r="CM38" s="5"/>
      <c r="CN38" s="5"/>
      <c r="CO38" s="5"/>
      <c r="CP38" s="5"/>
      <c r="CQ38" s="5"/>
      <c r="CR38" s="5"/>
      <c r="CS38" s="3"/>
      <c r="CT38" s="5"/>
      <c r="CU38" s="5"/>
      <c r="CV38" s="5"/>
      <c r="CW38" s="5"/>
      <c r="CX38" s="3"/>
      <c r="CY38" s="3"/>
      <c r="CZ38" s="3"/>
      <c r="DA38" s="3"/>
      <c r="DB38" s="3"/>
      <c r="DC38" s="3"/>
      <c r="DD38" s="4"/>
      <c r="DE38" s="4"/>
      <c r="DF38" s="3"/>
      <c r="DG38" s="3"/>
      <c r="DH38" s="3"/>
      <c r="DI38" s="3"/>
      <c r="DJ38" s="4"/>
      <c r="DK38" s="4"/>
      <c r="DL38" s="3"/>
      <c r="DM38" s="3"/>
      <c r="DN38" s="3"/>
      <c r="DO38" s="3"/>
      <c r="DP38" s="5"/>
      <c r="DQ38" s="3"/>
      <c r="DR38" s="4"/>
      <c r="DS38" s="3"/>
      <c r="DT38" s="6"/>
      <c r="DU38" s="3"/>
      <c r="DV38" s="3"/>
      <c r="DW38" s="6"/>
      <c r="DX38" s="3"/>
    </row>
    <row r="39" spans="1:128" x14ac:dyDescent="0.2">
      <c r="A39" s="30" t="s">
        <v>84</v>
      </c>
      <c r="B39" s="65" t="s">
        <v>85</v>
      </c>
      <c r="C39" s="33">
        <v>7263</v>
      </c>
      <c r="D39" s="54" t="s">
        <v>17</v>
      </c>
      <c r="E39" s="69">
        <v>2</v>
      </c>
      <c r="F39" s="69">
        <v>109</v>
      </c>
      <c r="G39" s="69">
        <f t="shared" si="4"/>
        <v>54.5</v>
      </c>
      <c r="H39" s="54" t="s">
        <v>17</v>
      </c>
      <c r="I39" s="66">
        <v>0</v>
      </c>
      <c r="J39" s="35">
        <f t="shared" si="1"/>
        <v>0</v>
      </c>
      <c r="K39" s="66">
        <v>0</v>
      </c>
      <c r="L39" s="66">
        <v>0</v>
      </c>
      <c r="M39" s="59">
        <v>0</v>
      </c>
      <c r="N39" s="66">
        <v>0</v>
      </c>
      <c r="O39" s="66">
        <v>0</v>
      </c>
      <c r="P39" s="59">
        <v>0</v>
      </c>
      <c r="Q39" s="66">
        <v>0</v>
      </c>
      <c r="R39" s="66">
        <v>0</v>
      </c>
      <c r="S39" s="59">
        <v>0</v>
      </c>
      <c r="T39" s="66">
        <v>0</v>
      </c>
      <c r="U39" s="66">
        <v>0</v>
      </c>
      <c r="V39" s="59">
        <v>5</v>
      </c>
      <c r="W39" s="35">
        <f t="shared" si="0"/>
        <v>1.3477088948787063E-2</v>
      </c>
      <c r="X39" s="66">
        <v>371</v>
      </c>
      <c r="Y39" s="59">
        <v>132</v>
      </c>
      <c r="Z39" s="35">
        <f t="shared" si="3"/>
        <v>2.5933202357563849E-2</v>
      </c>
      <c r="AA39" s="71">
        <v>5090</v>
      </c>
      <c r="AB39" s="129"/>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5"/>
      <c r="BL39" s="5"/>
      <c r="BM39" s="5"/>
      <c r="BN39" s="5"/>
      <c r="BO39" s="5"/>
      <c r="BP39" s="3"/>
      <c r="BQ39" s="5"/>
      <c r="BR39" s="5"/>
      <c r="BS39" s="5"/>
      <c r="BT39" s="5"/>
      <c r="BU39" s="5"/>
      <c r="BV39" s="5"/>
      <c r="BW39" s="3"/>
      <c r="BX39" s="5"/>
      <c r="BY39" s="5"/>
      <c r="BZ39" s="5"/>
      <c r="CA39" s="5"/>
      <c r="CB39" s="5"/>
      <c r="CC39" s="5"/>
      <c r="CD39" s="5"/>
      <c r="CE39" s="5"/>
      <c r="CF39" s="5"/>
      <c r="CG39" s="5"/>
      <c r="CH39" s="5"/>
      <c r="CI39" s="5"/>
      <c r="CJ39" s="3"/>
      <c r="CK39" s="5"/>
      <c r="CL39" s="5"/>
      <c r="CM39" s="5"/>
      <c r="CN39" s="5"/>
      <c r="CO39" s="5"/>
      <c r="CP39" s="5"/>
      <c r="CQ39" s="5"/>
      <c r="CR39" s="5"/>
      <c r="CS39" s="3"/>
      <c r="CT39" s="5"/>
      <c r="CU39" s="5"/>
      <c r="CV39" s="5"/>
      <c r="CW39" s="5"/>
      <c r="CX39" s="3"/>
      <c r="CY39" s="3"/>
      <c r="CZ39" s="3"/>
      <c r="DA39" s="3"/>
      <c r="DB39" s="3"/>
      <c r="DC39" s="3"/>
      <c r="DD39" s="4"/>
      <c r="DE39" s="4"/>
      <c r="DF39" s="3"/>
      <c r="DG39" s="3"/>
      <c r="DH39" s="3"/>
      <c r="DI39" s="3"/>
      <c r="DJ39" s="4"/>
      <c r="DK39" s="4"/>
      <c r="DL39" s="3"/>
      <c r="DM39" s="3"/>
      <c r="DN39" s="3"/>
      <c r="DO39" s="3"/>
      <c r="DP39" s="5"/>
      <c r="DQ39" s="3"/>
      <c r="DR39" s="4"/>
      <c r="DS39" s="3"/>
      <c r="DT39" s="6"/>
      <c r="DU39" s="3"/>
      <c r="DV39" s="3"/>
      <c r="DW39" s="6"/>
      <c r="DX39" s="3"/>
    </row>
    <row r="40" spans="1:128" x14ac:dyDescent="0.2">
      <c r="A40" s="30" t="s">
        <v>86</v>
      </c>
      <c r="B40" s="65" t="s">
        <v>85</v>
      </c>
      <c r="C40" s="33">
        <v>14167</v>
      </c>
      <c r="D40" s="54" t="s">
        <v>17</v>
      </c>
      <c r="E40" s="69">
        <v>41</v>
      </c>
      <c r="F40" s="69">
        <v>2459</v>
      </c>
      <c r="G40" s="69">
        <f t="shared" si="4"/>
        <v>59.975609756097562</v>
      </c>
      <c r="H40" s="54" t="s">
        <v>17</v>
      </c>
      <c r="I40" s="66">
        <v>14</v>
      </c>
      <c r="J40" s="35">
        <f t="shared" si="1"/>
        <v>0.2413793103448276</v>
      </c>
      <c r="K40" s="66">
        <v>70</v>
      </c>
      <c r="L40" s="66">
        <f t="shared" si="2"/>
        <v>5</v>
      </c>
      <c r="M40" s="59">
        <v>6</v>
      </c>
      <c r="N40" s="66">
        <v>895</v>
      </c>
      <c r="O40" s="66">
        <f t="shared" si="5"/>
        <v>149.16666666666666</v>
      </c>
      <c r="P40" s="59">
        <v>0</v>
      </c>
      <c r="Q40" s="66">
        <v>0</v>
      </c>
      <c r="R40" s="66">
        <v>0</v>
      </c>
      <c r="S40" s="59">
        <v>0</v>
      </c>
      <c r="T40" s="66">
        <v>0</v>
      </c>
      <c r="U40" s="66">
        <v>0</v>
      </c>
      <c r="V40" s="59">
        <v>58</v>
      </c>
      <c r="W40" s="35">
        <f t="shared" si="0"/>
        <v>0.11068702290076336</v>
      </c>
      <c r="X40" s="66">
        <v>524</v>
      </c>
      <c r="Y40" s="59">
        <v>2471</v>
      </c>
      <c r="Z40" s="35">
        <f t="shared" si="3"/>
        <v>0.32824123273113709</v>
      </c>
      <c r="AA40" s="71">
        <v>7528</v>
      </c>
      <c r="AB40" s="129"/>
      <c r="AC40" s="4"/>
      <c r="AD40" s="4"/>
      <c r="AE40" s="4"/>
      <c r="AF40" s="4"/>
      <c r="AG40" s="4"/>
      <c r="AH40" s="4"/>
      <c r="AI40" s="4"/>
      <c r="AJ40" s="4"/>
      <c r="AK40" s="4"/>
      <c r="AL40" s="4"/>
      <c r="AM40" s="4"/>
      <c r="AN40" s="4"/>
      <c r="AO40" s="3"/>
      <c r="AP40" s="3"/>
      <c r="AQ40" s="3"/>
      <c r="AR40" s="3"/>
      <c r="AS40" s="3"/>
      <c r="AT40" s="3"/>
      <c r="AU40" s="3"/>
      <c r="AV40" s="3"/>
      <c r="AW40" s="3"/>
      <c r="AX40" s="3"/>
      <c r="AY40" s="3"/>
      <c r="AZ40" s="3"/>
      <c r="BA40" s="3"/>
      <c r="BB40" s="3"/>
      <c r="BC40" s="3"/>
      <c r="BD40" s="3"/>
      <c r="BE40" s="3"/>
      <c r="BF40" s="3"/>
      <c r="BG40" s="4"/>
      <c r="BH40" s="4"/>
      <c r="BI40" s="4"/>
      <c r="BJ40" s="4"/>
      <c r="BK40" s="5"/>
      <c r="BL40" s="5"/>
      <c r="BM40" s="5"/>
      <c r="BN40" s="5"/>
      <c r="BO40" s="5"/>
      <c r="BP40" s="3"/>
      <c r="BQ40" s="5"/>
      <c r="BR40" s="5"/>
      <c r="BS40" s="5"/>
      <c r="BT40" s="5"/>
      <c r="BU40" s="5"/>
      <c r="BV40" s="5"/>
      <c r="BW40" s="3"/>
      <c r="BX40" s="5"/>
      <c r="BY40" s="5"/>
      <c r="BZ40" s="5"/>
      <c r="CA40" s="5"/>
      <c r="CB40" s="5"/>
      <c r="CC40" s="5"/>
      <c r="CD40" s="5"/>
      <c r="CE40" s="5"/>
      <c r="CF40" s="5"/>
      <c r="CG40" s="5"/>
      <c r="CH40" s="5"/>
      <c r="CI40" s="5"/>
      <c r="CJ40" s="3"/>
      <c r="CK40" s="5"/>
      <c r="CL40" s="5"/>
      <c r="CM40" s="5"/>
      <c r="CN40" s="5"/>
      <c r="CO40" s="5"/>
      <c r="CP40" s="5"/>
      <c r="CQ40" s="5"/>
      <c r="CR40" s="5"/>
      <c r="CS40" s="3"/>
      <c r="CT40" s="5"/>
      <c r="CU40" s="5"/>
      <c r="CV40" s="5"/>
      <c r="CW40" s="5"/>
      <c r="CX40" s="3"/>
      <c r="CY40" s="3"/>
      <c r="CZ40" s="3"/>
      <c r="DA40" s="3"/>
      <c r="DB40" s="3"/>
      <c r="DC40" s="3"/>
      <c r="DD40" s="4"/>
      <c r="DE40" s="4"/>
      <c r="DF40" s="3"/>
      <c r="DG40" s="3"/>
      <c r="DH40" s="3"/>
      <c r="DI40" s="3"/>
      <c r="DJ40" s="4"/>
      <c r="DK40" s="4"/>
      <c r="DL40" s="3"/>
      <c r="DM40" s="3"/>
      <c r="DN40" s="3"/>
      <c r="DO40" s="3"/>
      <c r="DP40" s="5"/>
      <c r="DQ40" s="3"/>
      <c r="DR40" s="4"/>
      <c r="DS40" s="3"/>
      <c r="DT40" s="6"/>
      <c r="DU40" s="3"/>
      <c r="DV40" s="3"/>
      <c r="DW40" s="6"/>
      <c r="DX40" s="3"/>
    </row>
    <row r="41" spans="1:128" x14ac:dyDescent="0.2">
      <c r="A41" s="30" t="s">
        <v>87</v>
      </c>
      <c r="B41" s="65" t="s">
        <v>88</v>
      </c>
      <c r="C41" s="33">
        <v>30639</v>
      </c>
      <c r="D41" s="54" t="s">
        <v>20</v>
      </c>
      <c r="E41" s="69">
        <v>0</v>
      </c>
      <c r="F41" s="69">
        <v>0</v>
      </c>
      <c r="G41" s="69">
        <v>0</v>
      </c>
      <c r="H41" s="54" t="s">
        <v>17</v>
      </c>
      <c r="I41" s="66">
        <v>14</v>
      </c>
      <c r="J41" s="35">
        <f t="shared" si="1"/>
        <v>0.4375</v>
      </c>
      <c r="K41" s="66">
        <v>103</v>
      </c>
      <c r="L41" s="66">
        <f t="shared" si="2"/>
        <v>7.3571428571428568</v>
      </c>
      <c r="M41" s="124">
        <v>2</v>
      </c>
      <c r="N41" s="88">
        <v>15</v>
      </c>
      <c r="O41" s="66">
        <f t="shared" si="5"/>
        <v>7.5</v>
      </c>
      <c r="P41" s="124">
        <v>0</v>
      </c>
      <c r="Q41" s="88">
        <v>0</v>
      </c>
      <c r="R41" s="88">
        <v>0</v>
      </c>
      <c r="S41" s="124">
        <v>4</v>
      </c>
      <c r="T41" s="88">
        <v>32</v>
      </c>
      <c r="U41" s="88">
        <f>T41/S41</f>
        <v>8</v>
      </c>
      <c r="V41" s="59">
        <v>32</v>
      </c>
      <c r="W41" s="35">
        <f t="shared" si="0"/>
        <v>6.0150375939849621E-2</v>
      </c>
      <c r="X41" s="66">
        <v>532</v>
      </c>
      <c r="Y41" s="59">
        <v>411</v>
      </c>
      <c r="Z41" s="35">
        <f t="shared" si="3"/>
        <v>3.6624487613616113E-2</v>
      </c>
      <c r="AA41" s="71">
        <v>11222</v>
      </c>
      <c r="AB41" s="129"/>
      <c r="AC41" s="4"/>
      <c r="AD41" s="4"/>
      <c r="AE41" s="4"/>
      <c r="AF41" s="4"/>
      <c r="AG41" s="4"/>
      <c r="AH41" s="4"/>
      <c r="AI41" s="4"/>
      <c r="AJ41" s="4"/>
      <c r="AK41" s="4"/>
      <c r="AL41" s="4"/>
      <c r="AM41" s="4"/>
      <c r="AN41" s="4"/>
      <c r="AO41" s="4"/>
      <c r="AP41" s="4"/>
      <c r="AQ41" s="4"/>
      <c r="AR41" s="4"/>
      <c r="AS41" s="4"/>
      <c r="AT41" s="4"/>
      <c r="AU41" s="4"/>
      <c r="AV41" s="4"/>
      <c r="AW41" s="4"/>
      <c r="AX41" s="3"/>
      <c r="AY41" s="3"/>
      <c r="AZ41" s="3"/>
      <c r="BA41" s="3"/>
      <c r="BB41" s="3"/>
      <c r="BC41" s="3"/>
      <c r="BD41" s="3"/>
      <c r="BE41" s="3"/>
      <c r="BF41" s="3"/>
      <c r="BG41" s="4"/>
      <c r="BH41" s="4"/>
      <c r="BI41" s="4"/>
      <c r="BJ41" s="4"/>
      <c r="BK41" s="5"/>
      <c r="BL41" s="5"/>
      <c r="BM41" s="5"/>
      <c r="BN41" s="5"/>
      <c r="BO41" s="5"/>
      <c r="BP41" s="3"/>
      <c r="BQ41" s="5"/>
      <c r="BR41" s="5"/>
      <c r="BS41" s="5"/>
      <c r="BT41" s="5"/>
      <c r="BU41" s="5"/>
      <c r="BV41" s="5"/>
      <c r="BW41" s="3"/>
      <c r="BX41" s="5"/>
      <c r="BY41" s="5"/>
      <c r="BZ41" s="5"/>
      <c r="CA41" s="5"/>
      <c r="CB41" s="5"/>
      <c r="CC41" s="5"/>
      <c r="CD41" s="5"/>
      <c r="CE41" s="5"/>
      <c r="CF41" s="5"/>
      <c r="CG41" s="5"/>
      <c r="CH41" s="5"/>
      <c r="CI41" s="5"/>
      <c r="CJ41" s="3"/>
      <c r="CK41" s="5"/>
      <c r="CL41" s="5"/>
      <c r="CM41" s="5"/>
      <c r="CN41" s="5"/>
      <c r="CO41" s="5"/>
      <c r="CP41" s="5"/>
      <c r="CQ41" s="5"/>
      <c r="CR41" s="5"/>
      <c r="CS41" s="3"/>
      <c r="CT41" s="5"/>
      <c r="CU41" s="5"/>
      <c r="CV41" s="5"/>
      <c r="CW41" s="5"/>
      <c r="CX41" s="3"/>
      <c r="CY41" s="3"/>
      <c r="CZ41" s="3"/>
      <c r="DA41" s="3"/>
      <c r="DB41" s="3"/>
      <c r="DC41" s="3"/>
      <c r="DD41" s="4"/>
      <c r="DE41" s="4"/>
      <c r="DF41" s="3"/>
      <c r="DG41" s="3"/>
      <c r="DH41" s="3"/>
      <c r="DI41" s="3"/>
      <c r="DJ41" s="4"/>
      <c r="DK41" s="4"/>
      <c r="DL41" s="3"/>
      <c r="DM41" s="3"/>
      <c r="DN41" s="3"/>
      <c r="DO41" s="3"/>
      <c r="DP41" s="5"/>
      <c r="DQ41" s="3"/>
      <c r="DR41" s="4"/>
      <c r="DS41" s="3"/>
      <c r="DT41" s="6"/>
      <c r="DU41" s="3"/>
      <c r="DV41" s="3"/>
      <c r="DW41" s="6"/>
      <c r="DX41" s="3"/>
    </row>
    <row r="42" spans="1:128" x14ac:dyDescent="0.2">
      <c r="A42" s="30" t="s">
        <v>89</v>
      </c>
      <c r="B42" s="65" t="s">
        <v>90</v>
      </c>
      <c r="C42" s="33">
        <v>15780</v>
      </c>
      <c r="D42" s="54" t="s">
        <v>17</v>
      </c>
      <c r="E42" s="69">
        <v>9</v>
      </c>
      <c r="F42" s="69">
        <v>493</v>
      </c>
      <c r="G42" s="69">
        <f t="shared" si="4"/>
        <v>54.777777777777779</v>
      </c>
      <c r="H42" s="54" t="s">
        <v>17</v>
      </c>
      <c r="I42" s="66">
        <v>19</v>
      </c>
      <c r="J42" s="35">
        <f t="shared" si="1"/>
        <v>0.44186046511627908</v>
      </c>
      <c r="K42" s="66">
        <v>179</v>
      </c>
      <c r="L42" s="66">
        <f t="shared" si="2"/>
        <v>9.4210526315789469</v>
      </c>
      <c r="M42" s="59">
        <v>14</v>
      </c>
      <c r="N42" s="66">
        <v>103</v>
      </c>
      <c r="O42" s="66">
        <f t="shared" si="5"/>
        <v>7.3571428571428568</v>
      </c>
      <c r="P42" s="125">
        <v>0</v>
      </c>
      <c r="Q42" s="126">
        <v>0</v>
      </c>
      <c r="R42" s="126">
        <v>0</v>
      </c>
      <c r="S42" s="125">
        <v>1</v>
      </c>
      <c r="T42" s="126">
        <v>4</v>
      </c>
      <c r="U42" s="126">
        <f>T42/S42</f>
        <v>4</v>
      </c>
      <c r="V42" s="59">
        <v>43</v>
      </c>
      <c r="W42" s="35">
        <f t="shared" si="0"/>
        <v>0.1184573002754821</v>
      </c>
      <c r="X42" s="66">
        <v>363</v>
      </c>
      <c r="Y42" s="59">
        <v>390</v>
      </c>
      <c r="Z42" s="35">
        <f t="shared" si="3"/>
        <v>5.070862046547913E-2</v>
      </c>
      <c r="AA42" s="71">
        <v>7691</v>
      </c>
      <c r="AB42" s="129"/>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5"/>
      <c r="BL42" s="5"/>
      <c r="BM42" s="5"/>
      <c r="BN42" s="5"/>
      <c r="BO42" s="5"/>
      <c r="BP42" s="3"/>
      <c r="BQ42" s="5"/>
      <c r="BR42" s="5"/>
      <c r="BS42" s="5"/>
      <c r="BT42" s="5"/>
      <c r="BU42" s="5"/>
      <c r="BV42" s="5"/>
      <c r="BW42" s="3"/>
      <c r="BX42" s="5"/>
      <c r="BY42" s="5"/>
      <c r="BZ42" s="5"/>
      <c r="CA42" s="5"/>
      <c r="CB42" s="5"/>
      <c r="CC42" s="5"/>
      <c r="CD42" s="5"/>
      <c r="CE42" s="5"/>
      <c r="CF42" s="5"/>
      <c r="CG42" s="5"/>
      <c r="CH42" s="5"/>
      <c r="CI42" s="5"/>
      <c r="CJ42" s="3"/>
      <c r="CK42" s="5"/>
      <c r="CL42" s="5"/>
      <c r="CM42" s="5"/>
      <c r="CN42" s="5"/>
      <c r="CO42" s="5"/>
      <c r="CP42" s="5"/>
      <c r="CQ42" s="5"/>
      <c r="CR42" s="5"/>
      <c r="CS42" s="3"/>
      <c r="CT42" s="5"/>
      <c r="CU42" s="5"/>
      <c r="CV42" s="5"/>
      <c r="CW42" s="5"/>
      <c r="CX42" s="3"/>
      <c r="CY42" s="3"/>
      <c r="CZ42" s="3"/>
      <c r="DA42" s="3"/>
      <c r="DB42" s="3"/>
      <c r="DC42" s="3"/>
      <c r="DD42" s="4"/>
      <c r="DE42" s="4"/>
      <c r="DF42" s="3"/>
      <c r="DG42" s="3"/>
      <c r="DH42" s="3"/>
      <c r="DI42" s="3"/>
      <c r="DJ42" s="4"/>
      <c r="DK42" s="4"/>
      <c r="DL42" s="3"/>
      <c r="DM42" s="3"/>
      <c r="DN42" s="3"/>
      <c r="DO42" s="3"/>
      <c r="DP42" s="3"/>
      <c r="DQ42" s="3"/>
      <c r="DR42" s="3"/>
      <c r="DS42" s="3"/>
      <c r="DT42" s="6"/>
      <c r="DU42" s="3"/>
      <c r="DV42" s="3"/>
      <c r="DW42" s="6"/>
      <c r="DX42" s="3"/>
    </row>
    <row r="43" spans="1:128" x14ac:dyDescent="0.2">
      <c r="A43" s="30" t="s">
        <v>91</v>
      </c>
      <c r="B43" s="65" t="s">
        <v>92</v>
      </c>
      <c r="C43" s="33">
        <v>10611</v>
      </c>
      <c r="D43" s="54" t="s">
        <v>17</v>
      </c>
      <c r="E43" s="69">
        <v>16</v>
      </c>
      <c r="F43" s="69">
        <v>1524</v>
      </c>
      <c r="G43" s="69">
        <f t="shared" si="4"/>
        <v>95.25</v>
      </c>
      <c r="H43" s="54" t="s">
        <v>17</v>
      </c>
      <c r="I43" s="66">
        <v>8</v>
      </c>
      <c r="J43" s="35">
        <f t="shared" si="1"/>
        <v>0.23529411764705882</v>
      </c>
      <c r="K43" s="66">
        <v>147</v>
      </c>
      <c r="L43" s="66">
        <f t="shared" si="2"/>
        <v>18.375</v>
      </c>
      <c r="M43" s="59">
        <v>2</v>
      </c>
      <c r="N43" s="66">
        <v>823</v>
      </c>
      <c r="O43" s="66">
        <f t="shared" si="5"/>
        <v>411.5</v>
      </c>
      <c r="P43" s="59">
        <v>0</v>
      </c>
      <c r="Q43" s="66">
        <v>0</v>
      </c>
      <c r="R43" s="66">
        <v>0</v>
      </c>
      <c r="S43" s="59">
        <v>0</v>
      </c>
      <c r="T43" s="66">
        <v>0</v>
      </c>
      <c r="U43" s="66">
        <v>0</v>
      </c>
      <c r="V43" s="59">
        <v>34</v>
      </c>
      <c r="W43" s="35">
        <f t="shared" si="0"/>
        <v>0.20606060606060606</v>
      </c>
      <c r="X43" s="66">
        <v>165</v>
      </c>
      <c r="Y43" s="59">
        <v>2601</v>
      </c>
      <c r="Z43" s="35">
        <f t="shared" si="3"/>
        <v>0.74762862891635529</v>
      </c>
      <c r="AA43" s="71">
        <v>3479</v>
      </c>
      <c r="AB43" s="129"/>
      <c r="AC43" s="4"/>
      <c r="AD43" s="4"/>
      <c r="AE43" s="4"/>
      <c r="AF43" s="4"/>
      <c r="AG43" s="4"/>
      <c r="AH43" s="4"/>
      <c r="AI43" s="4"/>
      <c r="AJ43" s="4"/>
      <c r="AK43" s="4"/>
      <c r="AL43" s="4"/>
      <c r="AM43" s="4"/>
      <c r="AN43" s="4"/>
      <c r="AO43" s="4"/>
      <c r="AP43" s="4"/>
      <c r="AQ43" s="4"/>
      <c r="AR43" s="4"/>
      <c r="AS43" s="4"/>
      <c r="AT43" s="4"/>
      <c r="AU43" s="4"/>
      <c r="AV43" s="4"/>
      <c r="AW43" s="4"/>
      <c r="AX43" s="4"/>
      <c r="AY43" s="3"/>
      <c r="AZ43" s="3"/>
      <c r="BA43" s="3"/>
      <c r="BB43" s="3"/>
      <c r="BC43" s="3"/>
      <c r="BD43" s="3"/>
      <c r="BE43" s="3"/>
      <c r="BF43" s="3"/>
      <c r="BG43" s="4"/>
      <c r="BH43" s="4"/>
      <c r="BI43" s="4"/>
      <c r="BJ43" s="4"/>
      <c r="BK43" s="5"/>
      <c r="BL43" s="5"/>
      <c r="BM43" s="5"/>
      <c r="BN43" s="5"/>
      <c r="BO43" s="5"/>
      <c r="BP43" s="3"/>
      <c r="BQ43" s="5"/>
      <c r="BR43" s="5"/>
      <c r="BS43" s="5"/>
      <c r="BT43" s="5"/>
      <c r="BU43" s="5"/>
      <c r="BV43" s="5"/>
      <c r="BW43" s="3"/>
      <c r="BX43" s="5"/>
      <c r="BY43" s="5"/>
      <c r="BZ43" s="5"/>
      <c r="CA43" s="5"/>
      <c r="CB43" s="5"/>
      <c r="CC43" s="5"/>
      <c r="CD43" s="5"/>
      <c r="CE43" s="5"/>
      <c r="CF43" s="5"/>
      <c r="CG43" s="5"/>
      <c r="CH43" s="5"/>
      <c r="CI43" s="5"/>
      <c r="CJ43" s="3"/>
      <c r="CK43" s="5"/>
      <c r="CL43" s="5"/>
      <c r="CM43" s="5"/>
      <c r="CN43" s="5"/>
      <c r="CO43" s="5"/>
      <c r="CP43" s="5"/>
      <c r="CQ43" s="5"/>
      <c r="CR43" s="5"/>
      <c r="CS43" s="3"/>
      <c r="CT43" s="5"/>
      <c r="CU43" s="5"/>
      <c r="CV43" s="5"/>
      <c r="CW43" s="5"/>
      <c r="CX43" s="3"/>
      <c r="CY43" s="3"/>
      <c r="CZ43" s="3"/>
      <c r="DA43" s="3"/>
      <c r="DB43" s="3"/>
      <c r="DC43" s="3"/>
      <c r="DD43" s="4"/>
      <c r="DE43" s="4"/>
      <c r="DF43" s="3"/>
      <c r="DG43" s="3"/>
      <c r="DH43" s="3"/>
      <c r="DI43" s="3"/>
      <c r="DJ43" s="4"/>
      <c r="DK43" s="4"/>
      <c r="DL43" s="3"/>
      <c r="DM43" s="3"/>
      <c r="DN43" s="3"/>
      <c r="DO43" s="3"/>
      <c r="DP43" s="3"/>
      <c r="DQ43" s="3"/>
      <c r="DR43" s="3"/>
      <c r="DS43" s="3"/>
      <c r="DT43" s="6"/>
      <c r="DU43" s="3"/>
      <c r="DV43" s="3"/>
      <c r="DW43" s="6"/>
      <c r="DX43" s="3"/>
    </row>
    <row r="44" spans="1:128" x14ac:dyDescent="0.2">
      <c r="A44" s="30" t="s">
        <v>93</v>
      </c>
      <c r="B44" s="65" t="s">
        <v>94</v>
      </c>
      <c r="C44" s="33">
        <v>2544</v>
      </c>
      <c r="D44" s="54" t="s">
        <v>17</v>
      </c>
      <c r="E44" s="69">
        <v>7</v>
      </c>
      <c r="F44" s="69">
        <v>438</v>
      </c>
      <c r="G44" s="69">
        <f t="shared" si="4"/>
        <v>62.571428571428569</v>
      </c>
      <c r="H44" s="54" t="s">
        <v>17</v>
      </c>
      <c r="I44" s="66">
        <v>0</v>
      </c>
      <c r="J44" s="35">
        <f t="shared" si="1"/>
        <v>0</v>
      </c>
      <c r="K44" s="66">
        <v>0</v>
      </c>
      <c r="L44" s="66">
        <v>0</v>
      </c>
      <c r="M44" s="59">
        <v>1</v>
      </c>
      <c r="N44" s="66">
        <v>7</v>
      </c>
      <c r="O44" s="66">
        <f t="shared" si="5"/>
        <v>7</v>
      </c>
      <c r="P44" s="59">
        <v>0</v>
      </c>
      <c r="Q44" s="66">
        <v>0</v>
      </c>
      <c r="R44" s="66">
        <v>0</v>
      </c>
      <c r="S44" s="59">
        <v>6</v>
      </c>
      <c r="T44" s="66">
        <v>438</v>
      </c>
      <c r="U44" s="66">
        <f>T44/S44</f>
        <v>73</v>
      </c>
      <c r="V44" s="59">
        <v>7</v>
      </c>
      <c r="W44" s="35">
        <f t="shared" si="0"/>
        <v>8.6419753086419748E-2</v>
      </c>
      <c r="X44" s="66">
        <v>81</v>
      </c>
      <c r="Y44" s="59">
        <v>445</v>
      </c>
      <c r="Z44" s="35">
        <f t="shared" si="3"/>
        <v>0.36296900489396411</v>
      </c>
      <c r="AA44" s="71">
        <v>1226</v>
      </c>
      <c r="AB44" s="129"/>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5"/>
      <c r="BL44" s="5"/>
      <c r="BM44" s="5"/>
      <c r="BN44" s="5"/>
      <c r="BO44" s="5"/>
      <c r="BP44" s="3"/>
      <c r="BQ44" s="5"/>
      <c r="BR44" s="5"/>
      <c r="BS44" s="5"/>
      <c r="BT44" s="5"/>
      <c r="BU44" s="5"/>
      <c r="BV44" s="5"/>
      <c r="BW44" s="3"/>
      <c r="BX44" s="5"/>
      <c r="BY44" s="5"/>
      <c r="BZ44" s="5"/>
      <c r="CA44" s="5"/>
      <c r="CB44" s="5"/>
      <c r="CC44" s="5"/>
      <c r="CD44" s="5"/>
      <c r="CE44" s="5"/>
      <c r="CF44" s="5"/>
      <c r="CG44" s="5"/>
      <c r="CH44" s="5"/>
      <c r="CI44" s="5"/>
      <c r="CJ44" s="3"/>
      <c r="CK44" s="5"/>
      <c r="CL44" s="5"/>
      <c r="CM44" s="5"/>
      <c r="CN44" s="5"/>
      <c r="CO44" s="5"/>
      <c r="CP44" s="5"/>
      <c r="CQ44" s="5"/>
      <c r="CR44" s="5"/>
      <c r="CS44" s="3"/>
      <c r="CT44" s="5"/>
      <c r="CU44" s="5"/>
      <c r="CV44" s="5"/>
      <c r="CW44" s="5"/>
      <c r="CX44" s="3"/>
      <c r="CY44" s="3"/>
      <c r="CZ44" s="3"/>
      <c r="DA44" s="3"/>
      <c r="DB44" s="3"/>
      <c r="DC44" s="3"/>
      <c r="DD44" s="4"/>
      <c r="DE44" s="4"/>
      <c r="DF44" s="3"/>
      <c r="DG44" s="3"/>
      <c r="DH44" s="3"/>
      <c r="DI44" s="3"/>
      <c r="DJ44" s="4"/>
      <c r="DK44" s="4"/>
      <c r="DL44" s="3"/>
      <c r="DM44" s="3"/>
      <c r="DN44" s="3"/>
      <c r="DO44" s="3"/>
      <c r="DP44" s="3"/>
      <c r="DQ44" s="3"/>
      <c r="DR44" s="4"/>
      <c r="DS44" s="3"/>
      <c r="DT44" s="6"/>
      <c r="DU44" s="3"/>
      <c r="DV44" s="3"/>
      <c r="DW44" s="6"/>
      <c r="DX44" s="3"/>
    </row>
    <row r="45" spans="1:128" x14ac:dyDescent="0.2">
      <c r="A45" s="30" t="s">
        <v>95</v>
      </c>
      <c r="B45" s="65" t="s">
        <v>94</v>
      </c>
      <c r="C45" s="33">
        <v>80128</v>
      </c>
      <c r="D45" s="54" t="s">
        <v>17</v>
      </c>
      <c r="E45" s="69">
        <v>62</v>
      </c>
      <c r="F45" s="69">
        <v>3821</v>
      </c>
      <c r="G45" s="69">
        <f t="shared" si="4"/>
        <v>61.62903225806452</v>
      </c>
      <c r="H45" s="54" t="s">
        <v>17</v>
      </c>
      <c r="I45" s="66">
        <v>8</v>
      </c>
      <c r="J45" s="35">
        <f t="shared" si="1"/>
        <v>0.11428571428571428</v>
      </c>
      <c r="K45" s="66">
        <v>117</v>
      </c>
      <c r="L45" s="66">
        <f t="shared" si="2"/>
        <v>14.625</v>
      </c>
      <c r="M45" s="59">
        <v>1</v>
      </c>
      <c r="N45" s="66">
        <v>438</v>
      </c>
      <c r="O45" s="66">
        <f t="shared" si="5"/>
        <v>438</v>
      </c>
      <c r="P45" s="59">
        <v>0</v>
      </c>
      <c r="Q45" s="66">
        <v>0</v>
      </c>
      <c r="R45" s="66">
        <v>0</v>
      </c>
      <c r="S45" s="59">
        <v>0</v>
      </c>
      <c r="T45" s="66">
        <v>0</v>
      </c>
      <c r="U45" s="66">
        <v>0</v>
      </c>
      <c r="V45" s="59">
        <v>70</v>
      </c>
      <c r="W45" s="35">
        <f t="shared" si="0"/>
        <v>6.8627450980392163E-2</v>
      </c>
      <c r="X45" s="66">
        <v>1020</v>
      </c>
      <c r="Y45" s="59">
        <v>7323</v>
      </c>
      <c r="Z45" s="35">
        <f t="shared" si="3"/>
        <v>0.27865296803652967</v>
      </c>
      <c r="AA45" s="71">
        <v>26280</v>
      </c>
      <c r="AB45" s="129"/>
      <c r="AC45" s="4"/>
      <c r="AD45" s="4"/>
      <c r="AE45" s="4"/>
      <c r="AF45" s="4"/>
      <c r="AG45" s="4"/>
      <c r="AH45" s="4"/>
      <c r="AI45" s="4"/>
      <c r="AJ45" s="4"/>
      <c r="AK45" s="4"/>
      <c r="AL45" s="4"/>
      <c r="AM45" s="4"/>
      <c r="AN45" s="4"/>
      <c r="AO45" s="4"/>
      <c r="AP45" s="4"/>
      <c r="AQ45" s="4"/>
      <c r="AR45" s="4"/>
      <c r="AS45" s="4"/>
      <c r="AT45" s="4"/>
      <c r="AU45" s="4"/>
      <c r="AV45" s="4"/>
      <c r="AW45" s="4"/>
      <c r="AX45" s="4"/>
      <c r="AY45" s="3"/>
      <c r="AZ45" s="3"/>
      <c r="BA45" s="3"/>
      <c r="BB45" s="3"/>
      <c r="BC45" s="3"/>
      <c r="BD45" s="3"/>
      <c r="BE45" s="3"/>
      <c r="BF45" s="3"/>
      <c r="BG45" s="4"/>
      <c r="BH45" s="4"/>
      <c r="BI45" s="4"/>
      <c r="BJ45" s="4"/>
      <c r="BK45" s="5"/>
      <c r="BL45" s="5"/>
      <c r="BM45" s="5"/>
      <c r="BN45" s="5"/>
      <c r="BO45" s="5"/>
      <c r="BP45" s="3"/>
      <c r="BQ45" s="5"/>
      <c r="BR45" s="5"/>
      <c r="BS45" s="5"/>
      <c r="BT45" s="5"/>
      <c r="BU45" s="5"/>
      <c r="BV45" s="5"/>
      <c r="BW45" s="3"/>
      <c r="BX45" s="5"/>
      <c r="BY45" s="5"/>
      <c r="BZ45" s="5"/>
      <c r="CA45" s="5"/>
      <c r="CB45" s="5"/>
      <c r="CC45" s="5"/>
      <c r="CD45" s="5"/>
      <c r="CE45" s="5"/>
      <c r="CF45" s="5"/>
      <c r="CG45" s="5"/>
      <c r="CH45" s="5"/>
      <c r="CI45" s="5"/>
      <c r="CJ45" s="3"/>
      <c r="CK45" s="5"/>
      <c r="CL45" s="5"/>
      <c r="CM45" s="5"/>
      <c r="CN45" s="5"/>
      <c r="CO45" s="5"/>
      <c r="CP45" s="5"/>
      <c r="CQ45" s="5"/>
      <c r="CR45" s="5"/>
      <c r="CS45" s="3"/>
      <c r="CT45" s="5"/>
      <c r="CU45" s="5"/>
      <c r="CV45" s="5"/>
      <c r="CW45" s="5"/>
      <c r="CX45" s="3"/>
      <c r="CY45" s="3"/>
      <c r="CZ45" s="3"/>
      <c r="DA45" s="3"/>
      <c r="DB45" s="3"/>
      <c r="DC45" s="3"/>
      <c r="DD45" s="4"/>
      <c r="DE45" s="4"/>
      <c r="DF45" s="3"/>
      <c r="DG45" s="3"/>
      <c r="DH45" s="3"/>
      <c r="DI45" s="3"/>
      <c r="DJ45" s="4"/>
      <c r="DK45" s="4"/>
      <c r="DL45" s="3"/>
      <c r="DM45" s="3"/>
      <c r="DN45" s="3"/>
      <c r="DO45" s="3"/>
      <c r="DP45" s="5"/>
      <c r="DQ45" s="3"/>
      <c r="DR45" s="4"/>
      <c r="DS45" s="3"/>
      <c r="DT45" s="6"/>
      <c r="DU45" s="3"/>
      <c r="DV45" s="3"/>
      <c r="DW45" s="6"/>
      <c r="DX45" s="3"/>
    </row>
    <row r="46" spans="1:128" x14ac:dyDescent="0.2">
      <c r="A46" s="30" t="s">
        <v>96</v>
      </c>
      <c r="B46" s="65" t="s">
        <v>97</v>
      </c>
      <c r="C46" s="33">
        <v>6135</v>
      </c>
      <c r="D46" s="54" t="s">
        <v>17</v>
      </c>
      <c r="E46" s="69">
        <v>20</v>
      </c>
      <c r="F46" s="69">
        <v>565</v>
      </c>
      <c r="G46" s="69">
        <f t="shared" si="4"/>
        <v>28.25</v>
      </c>
      <c r="H46" s="54" t="s">
        <v>17</v>
      </c>
      <c r="I46" s="66">
        <v>0</v>
      </c>
      <c r="J46" s="35">
        <f t="shared" si="1"/>
        <v>0</v>
      </c>
      <c r="K46" s="66">
        <v>0</v>
      </c>
      <c r="L46" s="66">
        <v>0</v>
      </c>
      <c r="M46" s="59">
        <v>0</v>
      </c>
      <c r="N46" s="66">
        <v>0</v>
      </c>
      <c r="O46" s="66">
        <v>0</v>
      </c>
      <c r="P46" s="59">
        <v>10</v>
      </c>
      <c r="Q46" s="66">
        <v>509</v>
      </c>
      <c r="R46" s="66">
        <f>Q46/P46</f>
        <v>50.9</v>
      </c>
      <c r="S46" s="59">
        <v>0</v>
      </c>
      <c r="T46" s="66">
        <v>0</v>
      </c>
      <c r="U46" s="66">
        <v>0</v>
      </c>
      <c r="V46" s="59">
        <v>20</v>
      </c>
      <c r="W46" s="35">
        <f t="shared" si="0"/>
        <v>7.2992700729927001E-2</v>
      </c>
      <c r="X46" s="66">
        <v>274</v>
      </c>
      <c r="Y46" s="59">
        <v>565</v>
      </c>
      <c r="Z46" s="35">
        <f t="shared" si="3"/>
        <v>0.19516407599309155</v>
      </c>
      <c r="AA46" s="71">
        <v>2895</v>
      </c>
      <c r="AB46" s="129"/>
      <c r="AC46" s="4"/>
      <c r="AD46" s="4"/>
      <c r="AE46" s="4"/>
      <c r="AF46" s="4"/>
      <c r="AG46" s="4"/>
      <c r="AH46" s="4"/>
      <c r="AI46" s="4"/>
      <c r="AJ46" s="4"/>
      <c r="AK46" s="4"/>
      <c r="AL46" s="4"/>
      <c r="AM46" s="4"/>
      <c r="AN46" s="4"/>
      <c r="AO46" s="4"/>
      <c r="AP46" s="4"/>
      <c r="AQ46" s="4"/>
      <c r="AR46" s="4"/>
      <c r="AS46" s="4"/>
      <c r="AT46" s="4"/>
      <c r="AU46" s="4"/>
      <c r="AV46" s="4"/>
      <c r="AW46" s="4"/>
      <c r="AX46" s="4"/>
      <c r="AY46" s="3"/>
      <c r="AZ46" s="3"/>
      <c r="BA46" s="3"/>
      <c r="BB46" s="3"/>
      <c r="BC46" s="3"/>
      <c r="BD46" s="3"/>
      <c r="BE46" s="3"/>
      <c r="BF46" s="3"/>
      <c r="BG46" s="4"/>
      <c r="BH46" s="4"/>
      <c r="BI46" s="4"/>
      <c r="BJ46" s="4"/>
      <c r="BK46" s="5"/>
      <c r="BL46" s="5"/>
      <c r="BM46" s="5"/>
      <c r="BN46" s="5"/>
      <c r="BO46" s="5"/>
      <c r="BP46" s="3"/>
      <c r="BQ46" s="5"/>
      <c r="BR46" s="5"/>
      <c r="BS46" s="5"/>
      <c r="BT46" s="5"/>
      <c r="BU46" s="5"/>
      <c r="BV46" s="5"/>
      <c r="BW46" s="3"/>
      <c r="BX46" s="5"/>
      <c r="BY46" s="5"/>
      <c r="BZ46" s="5"/>
      <c r="CA46" s="5"/>
      <c r="CB46" s="5"/>
      <c r="CC46" s="5"/>
      <c r="CD46" s="5"/>
      <c r="CE46" s="5"/>
      <c r="CF46" s="5"/>
      <c r="CG46" s="5"/>
      <c r="CH46" s="5"/>
      <c r="CI46" s="5"/>
      <c r="CJ46" s="3"/>
      <c r="CK46" s="5"/>
      <c r="CL46" s="5"/>
      <c r="CM46" s="5"/>
      <c r="CN46" s="5"/>
      <c r="CO46" s="5"/>
      <c r="CP46" s="5"/>
      <c r="CQ46" s="5"/>
      <c r="CR46" s="5"/>
      <c r="CS46" s="3"/>
      <c r="CT46" s="5"/>
      <c r="CU46" s="5"/>
      <c r="CV46" s="5"/>
      <c r="CW46" s="5"/>
      <c r="CX46" s="3"/>
      <c r="CY46" s="3"/>
      <c r="CZ46" s="3"/>
      <c r="DA46" s="3"/>
      <c r="DB46" s="3"/>
      <c r="DC46" s="3"/>
      <c r="DD46" s="4"/>
      <c r="DE46" s="4"/>
      <c r="DF46" s="3"/>
      <c r="DG46" s="3"/>
      <c r="DH46" s="3"/>
      <c r="DI46" s="3"/>
      <c r="DJ46" s="4"/>
      <c r="DK46" s="4"/>
      <c r="DL46" s="3"/>
      <c r="DM46" s="3"/>
      <c r="DN46" s="3"/>
      <c r="DO46" s="3"/>
      <c r="DP46" s="5"/>
      <c r="DQ46" s="3"/>
      <c r="DR46" s="4"/>
      <c r="DS46" s="3"/>
      <c r="DT46" s="6"/>
      <c r="DU46" s="3"/>
      <c r="DV46" s="3"/>
      <c r="DW46" s="6"/>
      <c r="DX46" s="3"/>
    </row>
    <row r="47" spans="1:128" x14ac:dyDescent="0.2">
      <c r="A47" s="30" t="s">
        <v>98</v>
      </c>
      <c r="B47" s="65" t="s">
        <v>99</v>
      </c>
      <c r="C47" s="33">
        <v>29191</v>
      </c>
      <c r="D47" s="54" t="s">
        <v>17</v>
      </c>
      <c r="E47" s="69">
        <v>10</v>
      </c>
      <c r="F47" s="69">
        <v>104</v>
      </c>
      <c r="G47" s="69">
        <f t="shared" si="4"/>
        <v>10.4</v>
      </c>
      <c r="H47" s="54" t="s">
        <v>17</v>
      </c>
      <c r="I47" s="66">
        <v>51</v>
      </c>
      <c r="J47" s="35">
        <f t="shared" si="1"/>
        <v>0.66233766233766234</v>
      </c>
      <c r="K47" s="66">
        <v>378</v>
      </c>
      <c r="L47" s="66">
        <f t="shared" si="2"/>
        <v>7.4117647058823533</v>
      </c>
      <c r="M47" s="59">
        <v>4</v>
      </c>
      <c r="N47" s="66">
        <v>55</v>
      </c>
      <c r="O47" s="66">
        <f t="shared" si="5"/>
        <v>13.75</v>
      </c>
      <c r="P47" s="59">
        <v>4</v>
      </c>
      <c r="Q47" s="66">
        <v>81</v>
      </c>
      <c r="R47" s="66">
        <f>Q47/P47</f>
        <v>20.25</v>
      </c>
      <c r="S47" s="59">
        <v>0</v>
      </c>
      <c r="T47" s="66">
        <v>0</v>
      </c>
      <c r="U47" s="66">
        <v>0</v>
      </c>
      <c r="V47" s="59">
        <v>77</v>
      </c>
      <c r="W47" s="35">
        <f t="shared" si="0"/>
        <v>9.199522102747909E-2</v>
      </c>
      <c r="X47" s="66">
        <v>837</v>
      </c>
      <c r="Y47" s="59">
        <v>701</v>
      </c>
      <c r="Z47" s="35">
        <f t="shared" si="3"/>
        <v>6.0254426680419464E-2</v>
      </c>
      <c r="AA47" s="71">
        <v>11634</v>
      </c>
      <c r="AB47" s="129"/>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5"/>
      <c r="BL47" s="5"/>
      <c r="BM47" s="5"/>
      <c r="BN47" s="5"/>
      <c r="BO47" s="5"/>
      <c r="BP47" s="3"/>
      <c r="BQ47" s="5"/>
      <c r="BR47" s="5"/>
      <c r="BS47" s="5"/>
      <c r="BT47" s="5"/>
      <c r="BU47" s="5"/>
      <c r="BV47" s="5"/>
      <c r="BW47" s="3"/>
      <c r="BX47" s="5"/>
      <c r="BY47" s="5"/>
      <c r="BZ47" s="5"/>
      <c r="CA47" s="5"/>
      <c r="CB47" s="5"/>
      <c r="CC47" s="5"/>
      <c r="CD47" s="5"/>
      <c r="CE47" s="5"/>
      <c r="CF47" s="5"/>
      <c r="CG47" s="5"/>
      <c r="CH47" s="5"/>
      <c r="CI47" s="5"/>
      <c r="CJ47" s="3"/>
      <c r="CK47" s="5"/>
      <c r="CL47" s="5"/>
      <c r="CM47" s="5"/>
      <c r="CN47" s="5"/>
      <c r="CO47" s="5"/>
      <c r="CP47" s="5"/>
      <c r="CQ47" s="5"/>
      <c r="CR47" s="5"/>
      <c r="CS47" s="3"/>
      <c r="CT47" s="5"/>
      <c r="CU47" s="5"/>
      <c r="CV47" s="5"/>
      <c r="CW47" s="5"/>
      <c r="CX47" s="3"/>
      <c r="CY47" s="3"/>
      <c r="CZ47" s="3"/>
      <c r="DA47" s="3"/>
      <c r="DB47" s="3"/>
      <c r="DC47" s="3"/>
      <c r="DD47" s="4"/>
      <c r="DE47" s="4"/>
      <c r="DF47" s="3"/>
      <c r="DG47" s="3"/>
      <c r="DH47" s="3"/>
      <c r="DI47" s="3"/>
      <c r="DJ47" s="4"/>
      <c r="DK47" s="4"/>
      <c r="DL47" s="3"/>
      <c r="DM47" s="3"/>
      <c r="DN47" s="3"/>
      <c r="DO47" s="3"/>
      <c r="DP47" s="5"/>
      <c r="DQ47" s="3"/>
      <c r="DR47" s="3"/>
      <c r="DS47" s="3"/>
      <c r="DT47" s="6"/>
      <c r="DU47" s="3"/>
      <c r="DV47" s="3"/>
      <c r="DW47" s="6"/>
      <c r="DX47" s="3"/>
    </row>
    <row r="48" spans="1:128" x14ac:dyDescent="0.2">
      <c r="A48" s="30" t="s">
        <v>100</v>
      </c>
      <c r="B48" s="65" t="s">
        <v>101</v>
      </c>
      <c r="C48" s="33">
        <v>22787</v>
      </c>
      <c r="D48" s="54" t="s">
        <v>17</v>
      </c>
      <c r="E48" s="69">
        <v>63</v>
      </c>
      <c r="F48" s="69">
        <v>2200</v>
      </c>
      <c r="G48" s="69">
        <f t="shared" si="4"/>
        <v>34.920634920634917</v>
      </c>
      <c r="H48" s="54" t="s">
        <v>17</v>
      </c>
      <c r="I48" s="66">
        <v>21</v>
      </c>
      <c r="J48" s="35">
        <f t="shared" si="1"/>
        <v>0.61764705882352944</v>
      </c>
      <c r="K48" s="66">
        <v>120</v>
      </c>
      <c r="L48" s="66">
        <f t="shared" si="2"/>
        <v>5.7142857142857144</v>
      </c>
      <c r="M48" s="59">
        <v>0</v>
      </c>
      <c r="N48" s="66">
        <v>0</v>
      </c>
      <c r="O48" s="66">
        <v>0</v>
      </c>
      <c r="P48" s="59">
        <v>0</v>
      </c>
      <c r="Q48" s="66">
        <v>0</v>
      </c>
      <c r="R48" s="66">
        <v>0</v>
      </c>
      <c r="S48" s="59">
        <v>0</v>
      </c>
      <c r="T48" s="66">
        <v>0</v>
      </c>
      <c r="U48" s="66">
        <v>0</v>
      </c>
      <c r="V48" s="59">
        <v>34</v>
      </c>
      <c r="W48" s="35">
        <f t="shared" si="0"/>
        <v>2.959094865100087E-2</v>
      </c>
      <c r="X48" s="66">
        <v>1149</v>
      </c>
      <c r="Y48" s="59">
        <v>211</v>
      </c>
      <c r="Z48" s="35">
        <f t="shared" si="3"/>
        <v>6.9371383482377692E-3</v>
      </c>
      <c r="AA48" s="71">
        <v>30416</v>
      </c>
      <c r="AB48" s="129"/>
      <c r="AC48" s="4"/>
      <c r="AD48" s="4"/>
      <c r="AE48" s="4"/>
      <c r="AF48" s="4"/>
      <c r="AG48" s="4"/>
      <c r="AH48" s="4"/>
      <c r="AI48" s="4"/>
      <c r="AJ48" s="4"/>
      <c r="AK48" s="4"/>
      <c r="AL48" s="4"/>
      <c r="AM48" s="4"/>
      <c r="AN48" s="4"/>
      <c r="AO48" s="4"/>
      <c r="AP48" s="4"/>
      <c r="AQ48" s="4"/>
      <c r="AR48" s="4"/>
      <c r="AS48" s="4"/>
      <c r="AT48" s="4"/>
      <c r="AU48" s="4"/>
      <c r="AV48" s="4"/>
      <c r="AW48" s="4"/>
      <c r="AX48" s="4"/>
      <c r="AY48" s="3"/>
      <c r="AZ48" s="3"/>
      <c r="BA48" s="3"/>
      <c r="BB48" s="3"/>
      <c r="BC48" s="3"/>
      <c r="BD48" s="3"/>
      <c r="BE48" s="3"/>
      <c r="BF48" s="3"/>
      <c r="BG48" s="4"/>
      <c r="BH48" s="4"/>
      <c r="BI48" s="4"/>
      <c r="BJ48" s="4"/>
      <c r="BK48" s="5"/>
      <c r="BL48" s="5"/>
      <c r="BM48" s="5"/>
      <c r="BN48" s="5"/>
      <c r="BO48" s="5"/>
      <c r="BP48" s="3"/>
      <c r="BQ48" s="5"/>
      <c r="BR48" s="5"/>
      <c r="BS48" s="5"/>
      <c r="BT48" s="5"/>
      <c r="BU48" s="5"/>
      <c r="BV48" s="5"/>
      <c r="BW48" s="3"/>
      <c r="BX48" s="5"/>
      <c r="BY48" s="5"/>
      <c r="BZ48" s="5"/>
      <c r="CA48" s="5"/>
      <c r="CB48" s="5"/>
      <c r="CC48" s="5"/>
      <c r="CD48" s="5"/>
      <c r="CE48" s="5"/>
      <c r="CF48" s="5"/>
      <c r="CG48" s="5"/>
      <c r="CH48" s="5"/>
      <c r="CI48" s="5"/>
      <c r="CJ48" s="3"/>
      <c r="CK48" s="5"/>
      <c r="CL48" s="5"/>
      <c r="CM48" s="5"/>
      <c r="CN48" s="5"/>
      <c r="CO48" s="5"/>
      <c r="CP48" s="5"/>
      <c r="CQ48" s="5"/>
      <c r="CR48" s="5"/>
      <c r="CS48" s="3"/>
      <c r="CT48" s="5"/>
      <c r="CU48" s="5"/>
      <c r="CV48" s="5"/>
      <c r="CW48" s="5"/>
      <c r="CX48" s="3"/>
      <c r="CY48" s="3"/>
      <c r="CZ48" s="3"/>
      <c r="DA48" s="3"/>
      <c r="DB48" s="3"/>
      <c r="DC48" s="3"/>
      <c r="DD48" s="4"/>
      <c r="DE48" s="4"/>
      <c r="DF48" s="3"/>
      <c r="DG48" s="3"/>
      <c r="DH48" s="3"/>
      <c r="DI48" s="3"/>
      <c r="DJ48" s="4"/>
      <c r="DK48" s="4"/>
      <c r="DL48" s="3"/>
      <c r="DM48" s="3"/>
      <c r="DN48" s="3"/>
      <c r="DO48" s="3"/>
      <c r="DP48" s="3"/>
      <c r="DQ48" s="3"/>
      <c r="DR48" s="3"/>
      <c r="DS48" s="3"/>
      <c r="DT48" s="6"/>
      <c r="DU48" s="3"/>
      <c r="DV48" s="3"/>
      <c r="DW48" s="6"/>
      <c r="DX48" s="3"/>
    </row>
    <row r="49" spans="1:128" x14ac:dyDescent="0.2">
      <c r="A49" s="30" t="s">
        <v>102</v>
      </c>
      <c r="B49" s="65" t="s">
        <v>103</v>
      </c>
      <c r="C49" s="33">
        <v>41186</v>
      </c>
      <c r="D49" s="54" t="s">
        <v>17</v>
      </c>
      <c r="E49" s="69">
        <v>94</v>
      </c>
      <c r="F49" s="69">
        <v>18366</v>
      </c>
      <c r="G49" s="69">
        <f t="shared" si="4"/>
        <v>195.38297872340425</v>
      </c>
      <c r="H49" s="54" t="s">
        <v>17</v>
      </c>
      <c r="I49" s="66">
        <v>0</v>
      </c>
      <c r="J49" s="35">
        <f t="shared" si="1"/>
        <v>0</v>
      </c>
      <c r="K49" s="66">
        <v>0</v>
      </c>
      <c r="L49" s="66">
        <v>0</v>
      </c>
      <c r="M49" s="59">
        <v>0</v>
      </c>
      <c r="N49" s="66">
        <v>0</v>
      </c>
      <c r="O49" s="66">
        <v>0</v>
      </c>
      <c r="P49" s="59">
        <v>0</v>
      </c>
      <c r="Q49" s="66">
        <v>0</v>
      </c>
      <c r="R49" s="66">
        <v>0</v>
      </c>
      <c r="S49" s="59">
        <v>0</v>
      </c>
      <c r="T49" s="66">
        <v>0</v>
      </c>
      <c r="U49" s="66">
        <v>0</v>
      </c>
      <c r="V49" s="59">
        <v>95</v>
      </c>
      <c r="W49" s="35">
        <f t="shared" si="0"/>
        <v>0.19038076152304609</v>
      </c>
      <c r="X49" s="66">
        <v>499</v>
      </c>
      <c r="Y49" s="59">
        <v>2919</v>
      </c>
      <c r="Z49" s="35">
        <f t="shared" si="3"/>
        <v>0.36103896103896105</v>
      </c>
      <c r="AA49" s="71">
        <v>8085</v>
      </c>
      <c r="AB49" s="129"/>
      <c r="AC49" s="4"/>
      <c r="AD49" s="4"/>
      <c r="AE49" s="4"/>
      <c r="AF49" s="4"/>
      <c r="AG49" s="4"/>
      <c r="AH49" s="4"/>
      <c r="AI49" s="4"/>
      <c r="AJ49" s="4"/>
      <c r="AK49" s="4"/>
      <c r="AL49" s="4"/>
      <c r="AM49" s="4"/>
      <c r="AN49" s="4"/>
      <c r="AO49" s="4"/>
      <c r="AP49" s="4"/>
      <c r="AQ49" s="4"/>
      <c r="AR49" s="4"/>
      <c r="AS49" s="4"/>
      <c r="AT49" s="4"/>
      <c r="AU49" s="4"/>
      <c r="AV49" s="4"/>
      <c r="AW49" s="4"/>
      <c r="AX49" s="4"/>
      <c r="AY49" s="3"/>
      <c r="AZ49" s="3"/>
      <c r="BA49" s="3"/>
      <c r="BB49" s="3"/>
      <c r="BC49" s="3"/>
      <c r="BD49" s="3"/>
      <c r="BE49" s="3"/>
      <c r="BF49" s="3"/>
      <c r="BG49" s="4"/>
      <c r="BH49" s="4"/>
      <c r="BI49" s="4"/>
      <c r="BJ49" s="4"/>
      <c r="BK49" s="5"/>
      <c r="BL49" s="5"/>
      <c r="BM49" s="5"/>
      <c r="BN49" s="5"/>
      <c r="BO49" s="5"/>
      <c r="BP49" s="3"/>
      <c r="BQ49" s="5"/>
      <c r="BR49" s="5"/>
      <c r="BS49" s="5"/>
      <c r="BT49" s="5"/>
      <c r="BU49" s="5"/>
      <c r="BV49" s="5"/>
      <c r="BW49" s="3"/>
      <c r="BX49" s="5"/>
      <c r="BY49" s="5"/>
      <c r="BZ49" s="5"/>
      <c r="CA49" s="5"/>
      <c r="CB49" s="5"/>
      <c r="CC49" s="5"/>
      <c r="CD49" s="5"/>
      <c r="CE49" s="5"/>
      <c r="CF49" s="5"/>
      <c r="CG49" s="5"/>
      <c r="CH49" s="5"/>
      <c r="CI49" s="5"/>
      <c r="CJ49" s="3"/>
      <c r="CK49" s="5"/>
      <c r="CL49" s="5"/>
      <c r="CM49" s="5"/>
      <c r="CN49" s="5"/>
      <c r="CO49" s="5"/>
      <c r="CP49" s="5"/>
      <c r="CQ49" s="5"/>
      <c r="CR49" s="5"/>
      <c r="CS49" s="3"/>
      <c r="CT49" s="5"/>
      <c r="CU49" s="5"/>
      <c r="CV49" s="5"/>
      <c r="CW49" s="5"/>
      <c r="CX49" s="3"/>
      <c r="CY49" s="3"/>
      <c r="CZ49" s="3"/>
      <c r="DA49" s="3"/>
      <c r="DB49" s="3"/>
      <c r="DC49" s="3"/>
      <c r="DD49" s="4"/>
      <c r="DE49" s="4"/>
      <c r="DF49" s="3"/>
      <c r="DG49" s="3"/>
      <c r="DH49" s="3"/>
      <c r="DI49" s="3"/>
      <c r="DJ49" s="4"/>
      <c r="DK49" s="4"/>
      <c r="DL49" s="3"/>
      <c r="DM49" s="3"/>
      <c r="DN49" s="3"/>
      <c r="DO49" s="3"/>
      <c r="DP49" s="3"/>
      <c r="DQ49" s="3"/>
      <c r="DR49" s="3"/>
      <c r="DS49" s="3"/>
      <c r="DT49" s="6"/>
      <c r="DU49" s="3"/>
      <c r="DV49" s="3"/>
      <c r="DW49" s="6"/>
      <c r="DX49" s="3"/>
    </row>
    <row r="50" spans="1:128" x14ac:dyDescent="0.2">
      <c r="A50" s="73"/>
      <c r="B50" s="74"/>
      <c r="C50" s="82"/>
      <c r="D50" s="76"/>
      <c r="E50" s="76"/>
      <c r="F50" s="76"/>
      <c r="G50" s="76"/>
      <c r="H50" s="76"/>
      <c r="I50" s="83"/>
      <c r="J50" s="83"/>
      <c r="K50" s="83"/>
      <c r="L50" s="83"/>
      <c r="M50" s="83"/>
      <c r="N50" s="83"/>
      <c r="O50" s="83"/>
      <c r="P50" s="83"/>
      <c r="Q50" s="83"/>
      <c r="R50" s="83"/>
      <c r="S50" s="83"/>
      <c r="T50" s="83"/>
      <c r="U50" s="83"/>
      <c r="V50" s="83"/>
      <c r="W50" s="83"/>
      <c r="X50" s="83"/>
      <c r="Y50" s="83"/>
      <c r="Z50" s="83"/>
      <c r="AA50" s="85"/>
      <c r="AB50" s="129"/>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row>
    <row r="51" spans="1:128" x14ac:dyDescent="0.2">
      <c r="A51" s="21" t="s">
        <v>168</v>
      </c>
      <c r="B51" s="86"/>
      <c r="C51" s="55"/>
      <c r="D51" s="51"/>
      <c r="E51" s="56">
        <f>SUM(E2:E49)</f>
        <v>1682</v>
      </c>
      <c r="F51" s="56">
        <f t="shared" ref="F51:AA51" si="6">SUM(F2:F49)</f>
        <v>78204</v>
      </c>
      <c r="G51" s="56">
        <f>F51/E51</f>
        <v>46.494649227110585</v>
      </c>
      <c r="H51" s="58"/>
      <c r="I51" s="56">
        <f t="shared" si="6"/>
        <v>1432</v>
      </c>
      <c r="J51" s="57">
        <f>I51/V51</f>
        <v>0.48427460263780858</v>
      </c>
      <c r="K51" s="56">
        <f>SUM(K2:K49)</f>
        <v>10634</v>
      </c>
      <c r="L51" s="56">
        <f>K51/I51</f>
        <v>7.4259776536312847</v>
      </c>
      <c r="M51" s="56">
        <f t="shared" si="6"/>
        <v>201</v>
      </c>
      <c r="N51" s="56">
        <f>SUM(N2:N49)</f>
        <v>5977</v>
      </c>
      <c r="O51" s="56">
        <f>N51/M51</f>
        <v>29.736318407960198</v>
      </c>
      <c r="P51" s="56">
        <f t="shared" si="6"/>
        <v>30</v>
      </c>
      <c r="Q51" s="56">
        <f>SUM(Q2:Q49)</f>
        <v>765</v>
      </c>
      <c r="R51" s="56">
        <f>SUM(R2:R49)</f>
        <v>87.233333333333334</v>
      </c>
      <c r="S51" s="56">
        <f t="shared" si="6"/>
        <v>48</v>
      </c>
      <c r="T51" s="56">
        <f>SUM(T2:T49)</f>
        <v>652</v>
      </c>
      <c r="U51" s="56">
        <f>SUM(U2:U49)</f>
        <v>134.00793650793651</v>
      </c>
      <c r="V51" s="56">
        <f t="shared" si="6"/>
        <v>2957</v>
      </c>
      <c r="W51" s="57">
        <f>V51/X51</f>
        <v>0.10161512027491409</v>
      </c>
      <c r="X51" s="56">
        <f>SUM(X2:X49)</f>
        <v>29100</v>
      </c>
      <c r="Y51" s="56">
        <f t="shared" si="6"/>
        <v>53064</v>
      </c>
      <c r="Z51" s="57">
        <f>Y51/AA51</f>
        <v>0.1218187411328794</v>
      </c>
      <c r="AA51" s="56">
        <f t="shared" si="6"/>
        <v>435598</v>
      </c>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row>
    <row r="52" spans="1:128" x14ac:dyDescent="0.2">
      <c r="A52" s="21" t="s">
        <v>169</v>
      </c>
      <c r="B52" s="86"/>
      <c r="C52" s="55"/>
      <c r="D52" s="51"/>
      <c r="E52" s="56">
        <f>AVERAGE(E2:E49)</f>
        <v>35.041666666666664</v>
      </c>
      <c r="F52" s="56">
        <f t="shared" ref="F52:AA52" si="7">AVERAGE(F2:F49)</f>
        <v>1629.25</v>
      </c>
      <c r="G52" s="56">
        <f t="shared" si="7"/>
        <v>50.813124218359377</v>
      </c>
      <c r="H52" s="58"/>
      <c r="I52" s="56">
        <f t="shared" si="7"/>
        <v>29.833333333333332</v>
      </c>
      <c r="J52" s="57">
        <f>AVERAGE(J2:J49)</f>
        <v>0.29940235807865156</v>
      </c>
      <c r="K52" s="56">
        <f>AVERAGE(K2:K49)</f>
        <v>221.54166666666666</v>
      </c>
      <c r="L52" s="56">
        <f>AVERAGE(L2:L49)</f>
        <v>7.0208474785810688</v>
      </c>
      <c r="M52" s="56">
        <f t="shared" si="7"/>
        <v>4.1875</v>
      </c>
      <c r="N52" s="56">
        <f>AVERAGE(N2:N49)</f>
        <v>124.52083333333333</v>
      </c>
      <c r="O52" s="56">
        <f>AVERAGE(O2:O49)</f>
        <v>28.375810103935105</v>
      </c>
      <c r="P52" s="56">
        <f t="shared" si="7"/>
        <v>0.625</v>
      </c>
      <c r="Q52" s="56">
        <f>AVERAGE(Q2:Q49)</f>
        <v>15.9375</v>
      </c>
      <c r="R52" s="56">
        <f>AVERAGE(R2:R49)</f>
        <v>1.8173611111111112</v>
      </c>
      <c r="S52" s="56">
        <f t="shared" si="7"/>
        <v>1</v>
      </c>
      <c r="T52" s="56">
        <f>AVERAGE(T2:T49)</f>
        <v>13.583333333333334</v>
      </c>
      <c r="U52" s="56">
        <f>AVERAGE(U2:U49)</f>
        <v>2.7918320105820107</v>
      </c>
      <c r="V52" s="56">
        <f t="shared" si="7"/>
        <v>61.604166666666664</v>
      </c>
      <c r="W52" s="57">
        <f>AVERAGE(W2:W49)</f>
        <v>0.10401678191057161</v>
      </c>
      <c r="X52" s="56">
        <f>AVERAGE(X2:X49)</f>
        <v>606.25</v>
      </c>
      <c r="Y52" s="56">
        <f t="shared" si="7"/>
        <v>1105.5</v>
      </c>
      <c r="Z52" s="57">
        <f>AVERAGE(Z2:Z49)</f>
        <v>0.14836471892306127</v>
      </c>
      <c r="AA52" s="56">
        <f t="shared" si="7"/>
        <v>9074.9583333333339</v>
      </c>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row>
    <row r="53" spans="1:128" x14ac:dyDescent="0.2">
      <c r="A53" s="21" t="s">
        <v>170</v>
      </c>
      <c r="B53" s="86"/>
      <c r="C53" s="55"/>
      <c r="D53" s="51"/>
      <c r="E53" s="56">
        <f>MEDIAN(E2:E49)</f>
        <v>12.5</v>
      </c>
      <c r="F53" s="56">
        <f t="shared" ref="F53:AA53" si="8">MEDIAN(F2:F49)</f>
        <v>628</v>
      </c>
      <c r="G53" s="56">
        <f t="shared" si="8"/>
        <v>26.63095238095238</v>
      </c>
      <c r="H53" s="58"/>
      <c r="I53" s="56">
        <f t="shared" si="8"/>
        <v>6.5</v>
      </c>
      <c r="J53" s="57">
        <f>MEDIAN(J2:J49)</f>
        <v>0.23371848739495799</v>
      </c>
      <c r="K53" s="56">
        <f>MEDIAN(K2:K49)</f>
        <v>50</v>
      </c>
      <c r="L53" s="56">
        <f>MEDIAN(L2:L49)</f>
        <v>6</v>
      </c>
      <c r="M53" s="56">
        <f t="shared" si="8"/>
        <v>0</v>
      </c>
      <c r="N53" s="56">
        <f>MEDIAN(N2:N49)</f>
        <v>0</v>
      </c>
      <c r="O53" s="56">
        <f>MEDIAN(O2:O49)</f>
        <v>0</v>
      </c>
      <c r="P53" s="56">
        <f t="shared" si="8"/>
        <v>0</v>
      </c>
      <c r="Q53" s="56">
        <f>MEDIAN(Q2:Q49)</f>
        <v>0</v>
      </c>
      <c r="R53" s="56">
        <f>MEDIAN(R2:R49)</f>
        <v>0</v>
      </c>
      <c r="S53" s="56">
        <f t="shared" si="8"/>
        <v>0</v>
      </c>
      <c r="T53" s="56">
        <f>MEDIAN(T2:T49)</f>
        <v>0</v>
      </c>
      <c r="U53" s="56">
        <f>MEDIAN(U2:U49)</f>
        <v>0</v>
      </c>
      <c r="V53" s="56">
        <f t="shared" si="8"/>
        <v>34</v>
      </c>
      <c r="W53" s="57">
        <f>MEDIAN(W2:W49)</f>
        <v>7.7552447552447557E-2</v>
      </c>
      <c r="X53" s="56">
        <f>MEDIAN(X2:X49)</f>
        <v>454</v>
      </c>
      <c r="Y53" s="56">
        <f t="shared" si="8"/>
        <v>401.5</v>
      </c>
      <c r="Z53" s="57">
        <f>MEDIAN(Z2:Z49)</f>
        <v>6.1184000728896175E-2</v>
      </c>
      <c r="AA53" s="56">
        <f t="shared" si="8"/>
        <v>6016.5</v>
      </c>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row>
    <row r="54" spans="1:128" x14ac:dyDescent="0.2">
      <c r="D54" s="3"/>
      <c r="E54" s="3"/>
      <c r="F54" s="3"/>
      <c r="G54" s="3"/>
      <c r="H54" s="3"/>
      <c r="I54" s="48"/>
      <c r="J54" s="48"/>
      <c r="K54" s="48"/>
      <c r="L54" s="48"/>
      <c r="M54" s="48"/>
      <c r="N54" s="48"/>
      <c r="O54" s="48"/>
      <c r="P54" s="48"/>
      <c r="Q54" s="48"/>
      <c r="R54" s="48"/>
      <c r="S54" s="48"/>
      <c r="T54" s="48"/>
      <c r="U54" s="48"/>
      <c r="V54" s="48"/>
      <c r="W54" s="48"/>
      <c r="X54" s="48"/>
      <c r="Y54" s="48"/>
      <c r="Z54" s="48"/>
      <c r="AA54" s="48"/>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row>
    <row r="55" spans="1:128" x14ac:dyDescent="0.2">
      <c r="D55" s="3"/>
      <c r="E55" s="3"/>
      <c r="F55" s="3"/>
      <c r="G55" s="3"/>
      <c r="H55" s="3"/>
      <c r="I55" s="48"/>
      <c r="J55" s="48"/>
      <c r="K55" s="48"/>
      <c r="L55" s="48"/>
      <c r="M55" s="48"/>
      <c r="N55" s="48"/>
      <c r="O55" s="48"/>
      <c r="P55" s="48"/>
      <c r="Q55" s="48"/>
      <c r="R55" s="48"/>
      <c r="S55" s="48"/>
      <c r="T55" s="48"/>
      <c r="U55" s="48"/>
      <c r="V55" s="48"/>
      <c r="W55" s="48"/>
      <c r="X55" s="48"/>
      <c r="Y55" s="48"/>
      <c r="Z55" s="48"/>
      <c r="AA55" s="48"/>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row>
    <row r="56" spans="1:128" x14ac:dyDescent="0.2">
      <c r="D56" s="3"/>
      <c r="E56" s="3"/>
      <c r="F56" s="3"/>
      <c r="G56" s="3"/>
      <c r="H56" s="3"/>
      <c r="I56" s="48"/>
      <c r="J56" s="48"/>
      <c r="K56" s="48"/>
      <c r="L56" s="48"/>
      <c r="M56" s="48"/>
      <c r="N56" s="48"/>
      <c r="O56" s="48"/>
      <c r="P56" s="48"/>
      <c r="Q56" s="48"/>
      <c r="R56" s="48"/>
      <c r="S56" s="48"/>
      <c r="T56" s="48"/>
      <c r="U56" s="48"/>
      <c r="V56" s="48"/>
      <c r="W56" s="48"/>
      <c r="X56" s="48"/>
      <c r="Y56" s="48"/>
      <c r="Z56" s="48"/>
      <c r="AA56" s="48"/>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row>
    <row r="57" spans="1:128" x14ac:dyDescent="0.2">
      <c r="D57" s="3"/>
      <c r="E57" s="3"/>
      <c r="F57" s="3"/>
      <c r="G57" s="3"/>
      <c r="H57" s="3"/>
      <c r="I57" s="48"/>
      <c r="J57" s="48"/>
      <c r="K57" s="48"/>
      <c r="L57" s="48"/>
      <c r="M57" s="48"/>
      <c r="N57" s="48"/>
      <c r="O57" s="48"/>
      <c r="P57" s="48"/>
      <c r="Q57" s="48"/>
      <c r="R57" s="48"/>
      <c r="S57" s="48"/>
      <c r="T57" s="48"/>
      <c r="U57" s="48"/>
      <c r="V57" s="48"/>
      <c r="W57" s="48"/>
      <c r="X57" s="48"/>
      <c r="Y57" s="48"/>
      <c r="Z57" s="48"/>
      <c r="AA57" s="48"/>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row>
    <row r="58" spans="1:128" x14ac:dyDescent="0.2">
      <c r="D58" s="3"/>
      <c r="E58" s="3"/>
      <c r="F58" s="3"/>
      <c r="G58" s="3"/>
      <c r="H58" s="3"/>
      <c r="I58" s="48"/>
      <c r="J58" s="48"/>
      <c r="K58" s="48"/>
      <c r="L58" s="48"/>
      <c r="M58" s="48"/>
      <c r="N58" s="48"/>
      <c r="O58" s="48"/>
      <c r="P58" s="48"/>
      <c r="Q58" s="48"/>
      <c r="R58" s="48"/>
      <c r="S58" s="48"/>
      <c r="T58" s="48"/>
      <c r="U58" s="48"/>
      <c r="V58" s="48"/>
      <c r="W58" s="48"/>
      <c r="X58" s="48"/>
      <c r="Y58" s="48"/>
      <c r="Z58" s="48"/>
      <c r="AA58" s="48"/>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row>
    <row r="59" spans="1:128" x14ac:dyDescent="0.2">
      <c r="D59" s="3"/>
      <c r="E59" s="3"/>
      <c r="F59" s="3"/>
      <c r="G59" s="3"/>
      <c r="H59" s="3"/>
      <c r="I59" s="48"/>
      <c r="J59" s="48"/>
      <c r="K59" s="48"/>
      <c r="L59" s="48"/>
      <c r="M59" s="48"/>
      <c r="N59" s="48"/>
      <c r="O59" s="48"/>
      <c r="P59" s="48"/>
      <c r="Q59" s="48"/>
      <c r="R59" s="48"/>
      <c r="S59" s="48"/>
      <c r="T59" s="48"/>
      <c r="U59" s="48"/>
      <c r="V59" s="48"/>
      <c r="W59" s="48"/>
      <c r="X59" s="48"/>
      <c r="Y59" s="48"/>
      <c r="Z59" s="48"/>
      <c r="AA59" s="48"/>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row>
    <row r="60" spans="1:128" x14ac:dyDescent="0.2">
      <c r="D60" s="3"/>
      <c r="E60" s="3"/>
      <c r="F60" s="3"/>
      <c r="G60" s="3"/>
      <c r="H60" s="3"/>
      <c r="I60" s="48"/>
      <c r="J60" s="48"/>
      <c r="K60" s="48"/>
      <c r="L60" s="48"/>
      <c r="M60" s="48"/>
      <c r="N60" s="48"/>
      <c r="O60" s="48"/>
      <c r="P60" s="48"/>
      <c r="Q60" s="48"/>
      <c r="R60" s="48"/>
      <c r="S60" s="48"/>
      <c r="T60" s="48"/>
      <c r="U60" s="48"/>
      <c r="V60" s="48"/>
      <c r="W60" s="48"/>
      <c r="X60" s="48"/>
      <c r="Y60" s="48"/>
      <c r="Z60" s="48"/>
      <c r="AA60" s="48"/>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row>
    <row r="61" spans="1:128" x14ac:dyDescent="0.2">
      <c r="D61" s="3"/>
      <c r="E61" s="3"/>
      <c r="F61" s="3"/>
      <c r="G61" s="3"/>
      <c r="H61" s="3"/>
      <c r="I61" s="48"/>
      <c r="J61" s="48"/>
      <c r="K61" s="48"/>
      <c r="L61" s="48"/>
      <c r="M61" s="48"/>
      <c r="N61" s="48"/>
      <c r="O61" s="48"/>
      <c r="P61" s="48"/>
      <c r="Q61" s="48"/>
      <c r="R61" s="48"/>
      <c r="S61" s="48"/>
      <c r="T61" s="48"/>
      <c r="U61" s="48"/>
      <c r="V61" s="48"/>
      <c r="W61" s="48"/>
      <c r="X61" s="48"/>
      <c r="Y61" s="48"/>
      <c r="Z61" s="48"/>
      <c r="AA61" s="48"/>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row>
    <row r="62" spans="1:128" x14ac:dyDescent="0.2">
      <c r="D62" s="3"/>
      <c r="E62" s="3"/>
      <c r="F62" s="3"/>
      <c r="G62" s="3"/>
      <c r="H62" s="3"/>
      <c r="I62" s="48"/>
      <c r="J62" s="48"/>
      <c r="K62" s="48"/>
      <c r="L62" s="48"/>
      <c r="M62" s="48"/>
      <c r="N62" s="48"/>
      <c r="O62" s="48"/>
      <c r="P62" s="48"/>
      <c r="Q62" s="48"/>
      <c r="R62" s="48"/>
      <c r="S62" s="48"/>
      <c r="T62" s="48"/>
      <c r="U62" s="48"/>
      <c r="V62" s="48"/>
      <c r="W62" s="48"/>
      <c r="X62" s="48"/>
      <c r="Y62" s="48"/>
      <c r="Z62" s="48"/>
      <c r="AA62" s="48"/>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row>
    <row r="63" spans="1:128" x14ac:dyDescent="0.2">
      <c r="D63" s="3"/>
      <c r="E63" s="3"/>
      <c r="F63" s="3"/>
      <c r="G63" s="3"/>
      <c r="H63" s="3"/>
      <c r="I63" s="48"/>
      <c r="J63" s="48"/>
      <c r="K63" s="48"/>
      <c r="L63" s="48"/>
      <c r="M63" s="48"/>
      <c r="N63" s="48"/>
      <c r="O63" s="48"/>
      <c r="P63" s="48"/>
      <c r="Q63" s="48"/>
      <c r="R63" s="48"/>
      <c r="S63" s="48"/>
      <c r="T63" s="48"/>
      <c r="U63" s="48"/>
      <c r="V63" s="48"/>
      <c r="W63" s="48"/>
      <c r="X63" s="48"/>
      <c r="Y63" s="48"/>
      <c r="Z63" s="48"/>
      <c r="AA63" s="48"/>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row>
    <row r="64" spans="1:128" x14ac:dyDescent="0.2">
      <c r="D64" s="3"/>
      <c r="E64" s="3"/>
      <c r="F64" s="3"/>
      <c r="G64" s="3"/>
      <c r="H64" s="3"/>
      <c r="I64" s="48"/>
      <c r="J64" s="48"/>
      <c r="K64" s="48"/>
      <c r="L64" s="48"/>
      <c r="M64" s="48"/>
      <c r="N64" s="48"/>
      <c r="O64" s="48"/>
      <c r="P64" s="48"/>
      <c r="Q64" s="48"/>
      <c r="R64" s="48"/>
      <c r="S64" s="48"/>
      <c r="T64" s="48"/>
      <c r="U64" s="48"/>
      <c r="V64" s="48"/>
      <c r="W64" s="48"/>
      <c r="X64" s="48"/>
      <c r="Y64" s="48"/>
      <c r="Z64" s="48"/>
      <c r="AA64" s="48"/>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row>
    <row r="65" spans="4:128" x14ac:dyDescent="0.2">
      <c r="D65" s="3"/>
      <c r="E65" s="3"/>
      <c r="F65" s="3"/>
      <c r="G65" s="3"/>
      <c r="H65" s="3"/>
      <c r="I65" s="48"/>
      <c r="J65" s="48"/>
      <c r="K65" s="48"/>
      <c r="L65" s="48"/>
      <c r="M65" s="48"/>
      <c r="N65" s="48"/>
      <c r="O65" s="48"/>
      <c r="P65" s="48"/>
      <c r="Q65" s="48"/>
      <c r="R65" s="48"/>
      <c r="S65" s="48"/>
      <c r="T65" s="48"/>
      <c r="U65" s="48"/>
      <c r="V65" s="48"/>
      <c r="W65" s="48"/>
      <c r="X65" s="48"/>
      <c r="Y65" s="48"/>
      <c r="Z65" s="48"/>
      <c r="AA65" s="48"/>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row>
    <row r="66" spans="4:128" x14ac:dyDescent="0.2">
      <c r="D66" s="3"/>
      <c r="E66" s="3"/>
      <c r="F66" s="3"/>
      <c r="G66" s="3"/>
      <c r="H66" s="3"/>
      <c r="I66" s="48"/>
      <c r="J66" s="48"/>
      <c r="K66" s="48"/>
      <c r="L66" s="48"/>
      <c r="M66" s="48"/>
      <c r="N66" s="48"/>
      <c r="O66" s="48"/>
      <c r="P66" s="48"/>
      <c r="Q66" s="48"/>
      <c r="R66" s="48"/>
      <c r="S66" s="48"/>
      <c r="T66" s="48"/>
      <c r="U66" s="48"/>
      <c r="V66" s="48"/>
      <c r="W66" s="48"/>
      <c r="X66" s="48"/>
      <c r="Y66" s="48"/>
      <c r="Z66" s="48"/>
      <c r="AA66" s="48"/>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row>
    <row r="67" spans="4:128" x14ac:dyDescent="0.2">
      <c r="D67" s="3"/>
      <c r="E67" s="3"/>
      <c r="F67" s="3"/>
      <c r="G67" s="3"/>
      <c r="H67" s="3"/>
      <c r="I67" s="48"/>
      <c r="J67" s="48"/>
      <c r="K67" s="48"/>
      <c r="L67" s="48"/>
      <c r="M67" s="48"/>
      <c r="N67" s="48"/>
      <c r="O67" s="48"/>
      <c r="P67" s="48"/>
      <c r="Q67" s="48"/>
      <c r="R67" s="48"/>
      <c r="S67" s="48"/>
      <c r="T67" s="48"/>
      <c r="U67" s="48"/>
      <c r="V67" s="48"/>
      <c r="W67" s="48"/>
      <c r="X67" s="48"/>
      <c r="Y67" s="48"/>
      <c r="Z67" s="48"/>
      <c r="AA67" s="48"/>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row>
    <row r="68" spans="4:128" x14ac:dyDescent="0.2">
      <c r="D68" s="3"/>
      <c r="E68" s="3"/>
      <c r="F68" s="3"/>
      <c r="G68" s="3"/>
      <c r="H68" s="3"/>
      <c r="I68" s="48"/>
      <c r="J68" s="48"/>
      <c r="K68" s="48"/>
      <c r="L68" s="48"/>
      <c r="M68" s="48"/>
      <c r="N68" s="48"/>
      <c r="O68" s="48"/>
      <c r="P68" s="48"/>
      <c r="Q68" s="48"/>
      <c r="R68" s="48"/>
      <c r="S68" s="48"/>
      <c r="T68" s="48"/>
      <c r="U68" s="48"/>
      <c r="V68" s="48"/>
      <c r="W68" s="48"/>
      <c r="X68" s="48"/>
      <c r="Y68" s="48"/>
      <c r="Z68" s="48"/>
      <c r="AA68" s="48"/>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row>
    <row r="69" spans="4:128" x14ac:dyDescent="0.2">
      <c r="D69" s="3"/>
      <c r="E69" s="3"/>
      <c r="F69" s="3"/>
      <c r="G69" s="3"/>
      <c r="H69" s="3"/>
      <c r="I69" s="48"/>
      <c r="J69" s="48"/>
      <c r="K69" s="48"/>
      <c r="L69" s="48"/>
      <c r="M69" s="48"/>
      <c r="N69" s="48"/>
      <c r="O69" s="48"/>
      <c r="P69" s="48"/>
      <c r="Q69" s="48"/>
      <c r="R69" s="48"/>
      <c r="S69" s="48"/>
      <c r="T69" s="48"/>
      <c r="U69" s="48"/>
      <c r="V69" s="48"/>
      <c r="W69" s="48"/>
      <c r="X69" s="48"/>
      <c r="Y69" s="48"/>
      <c r="Z69" s="48"/>
      <c r="AA69" s="48"/>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row>
    <row r="70" spans="4:128" x14ac:dyDescent="0.2">
      <c r="D70" s="3"/>
      <c r="E70" s="3"/>
      <c r="F70" s="3"/>
      <c r="G70" s="3"/>
      <c r="H70" s="3"/>
      <c r="I70" s="48"/>
      <c r="J70" s="48"/>
      <c r="K70" s="48"/>
      <c r="L70" s="48"/>
      <c r="M70" s="48"/>
      <c r="N70" s="48"/>
      <c r="O70" s="48"/>
      <c r="P70" s="48"/>
      <c r="Q70" s="48"/>
      <c r="R70" s="48"/>
      <c r="S70" s="48"/>
      <c r="T70" s="48"/>
      <c r="U70" s="48"/>
      <c r="V70" s="48"/>
      <c r="W70" s="48"/>
      <c r="X70" s="48"/>
      <c r="Y70" s="48"/>
      <c r="Z70" s="48"/>
      <c r="AA70" s="48"/>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row>
  </sheetData>
  <autoFilter ref="A1:AA49" xr:uid="{8AA91C6A-22BC-46F5-AB9F-DAE4707D9070}"/>
  <conditionalFormatting sqref="A2:AA49">
    <cfRule type="expression" dxfId="3" priority="1">
      <formula>MOD(ROW(),2)=0</formula>
    </cfRule>
  </conditionalFormatting>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ignoredErrors>
    <ignoredError sqref="Z51 W51 O51 L51 J5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A5AD-B306-4FED-901A-169CB8BCE1B8}">
  <sheetPr>
    <tabColor theme="7" tint="0.39997558519241921"/>
  </sheetPr>
  <dimension ref="A1:DR70"/>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3" width="11.42578125" style="7" hidden="1" customWidth="1"/>
    <col min="4" max="5" width="11.42578125" style="11" bestFit="1" customWidth="1"/>
    <col min="6" max="6" width="11.42578125" style="11" customWidth="1"/>
    <col min="7" max="8" width="11.42578125" style="11" bestFit="1" customWidth="1"/>
    <col min="9" max="9" width="11.42578125" style="11" customWidth="1"/>
    <col min="10" max="10" width="15" style="11" customWidth="1"/>
    <col min="11" max="11" width="15.85546875" style="11" customWidth="1"/>
    <col min="12" max="13" width="11.42578125" style="11" bestFit="1" customWidth="1"/>
    <col min="14" max="15" width="11.42578125" style="11" customWidth="1"/>
    <col min="16" max="16" width="11.42578125" style="11" bestFit="1" customWidth="1"/>
    <col min="17" max="17" width="11.42578125" style="11" customWidth="1"/>
    <col min="18" max="18" width="14.28515625" style="11" customWidth="1"/>
    <col min="19" max="19" width="11.42578125" style="11" bestFit="1" customWidth="1"/>
    <col min="20" max="20" width="12.7109375" style="11" customWidth="1"/>
    <col min="21" max="21" width="14.28515625" style="11" customWidth="1"/>
    <col min="22" max="58" width="11.42578125" style="2" bestFit="1" customWidth="1"/>
    <col min="59" max="59" width="15.28515625" style="2" customWidth="1"/>
    <col min="60" max="65" width="11.42578125" style="2" bestFit="1" customWidth="1"/>
    <col min="66" max="66" width="15.28515625" style="2" customWidth="1"/>
    <col min="67" max="78" width="11.42578125" style="2" bestFit="1" customWidth="1"/>
    <col min="79" max="79" width="15.28515625" style="2" customWidth="1"/>
    <col min="80" max="87" width="11.42578125" style="2" bestFit="1" customWidth="1"/>
    <col min="88" max="88" width="15.28515625" style="2" customWidth="1"/>
    <col min="89" max="92" width="11.42578125" style="2" bestFit="1" customWidth="1"/>
    <col min="93" max="98" width="15.28515625" style="2" customWidth="1"/>
    <col min="99" max="100" width="11.42578125" style="2" bestFit="1" customWidth="1"/>
    <col min="101" max="104" width="15.28515625" style="2" customWidth="1"/>
    <col min="105" max="106" width="11.42578125" style="2" bestFit="1" customWidth="1"/>
    <col min="107" max="110" width="15.28515625" style="2" customWidth="1"/>
    <col min="111" max="111" width="11.42578125" style="2" bestFit="1" customWidth="1"/>
    <col min="112" max="112" width="15.28515625" style="2" customWidth="1"/>
    <col min="113" max="113" width="11.42578125" style="2" bestFit="1" customWidth="1"/>
    <col min="114" max="114" width="15.28515625" style="2" customWidth="1"/>
    <col min="115" max="115" width="11.42578125" style="2" bestFit="1" customWidth="1"/>
    <col min="116" max="117" width="15.28515625" style="2" customWidth="1"/>
    <col min="118" max="118" width="11.42578125" style="2" bestFit="1" customWidth="1"/>
    <col min="119" max="119" width="15.28515625" style="2" customWidth="1"/>
    <col min="120" max="16384" width="9.140625" style="2"/>
  </cols>
  <sheetData>
    <row r="1" spans="1:122" s="1" customFormat="1" ht="69" customHeight="1" x14ac:dyDescent="0.2">
      <c r="A1" s="61" t="s">
        <v>0</v>
      </c>
      <c r="B1" s="28" t="s">
        <v>1</v>
      </c>
      <c r="C1" s="28" t="s">
        <v>2</v>
      </c>
      <c r="D1" s="79" t="s">
        <v>188</v>
      </c>
      <c r="E1" s="62" t="s">
        <v>196</v>
      </c>
      <c r="F1" s="63" t="s">
        <v>232</v>
      </c>
      <c r="G1" s="79" t="s">
        <v>189</v>
      </c>
      <c r="H1" s="62" t="s">
        <v>197</v>
      </c>
      <c r="I1" s="63" t="s">
        <v>233</v>
      </c>
      <c r="J1" s="79" t="s">
        <v>209</v>
      </c>
      <c r="K1" s="62" t="s">
        <v>210</v>
      </c>
      <c r="L1" s="79" t="s">
        <v>190</v>
      </c>
      <c r="M1" s="62" t="s">
        <v>198</v>
      </c>
      <c r="N1" s="63" t="s">
        <v>234</v>
      </c>
      <c r="O1" s="80" t="s">
        <v>211</v>
      </c>
      <c r="P1" s="62" t="s">
        <v>195</v>
      </c>
      <c r="Q1" s="63" t="s">
        <v>206</v>
      </c>
      <c r="R1" s="62" t="s">
        <v>204</v>
      </c>
      <c r="S1" s="79" t="s">
        <v>203</v>
      </c>
      <c r="T1" s="63" t="s">
        <v>208</v>
      </c>
      <c r="U1" s="64" t="s">
        <v>205</v>
      </c>
    </row>
    <row r="2" spans="1:122" x14ac:dyDescent="0.2">
      <c r="A2" s="30" t="s">
        <v>15</v>
      </c>
      <c r="B2" s="65" t="s">
        <v>16</v>
      </c>
      <c r="C2" s="33">
        <v>16310</v>
      </c>
      <c r="D2" s="59">
        <v>2</v>
      </c>
      <c r="E2" s="66">
        <v>20</v>
      </c>
      <c r="F2" s="66">
        <f>E2/D2</f>
        <v>10</v>
      </c>
      <c r="G2" s="59">
        <v>0</v>
      </c>
      <c r="H2" s="66">
        <v>0</v>
      </c>
      <c r="I2" s="66">
        <v>0</v>
      </c>
      <c r="J2" s="59">
        <v>2</v>
      </c>
      <c r="K2" s="66">
        <f>E2+H2</f>
        <v>20</v>
      </c>
      <c r="L2" s="59">
        <v>2</v>
      </c>
      <c r="M2" s="66">
        <v>27</v>
      </c>
      <c r="N2" s="66">
        <f>M2/L2</f>
        <v>13.5</v>
      </c>
      <c r="O2" s="60">
        <f t="shared" ref="O2:O21" si="0">(J2+L2)/P2</f>
        <v>6.4516129032258063E-2</v>
      </c>
      <c r="P2" s="66">
        <v>62</v>
      </c>
      <c r="Q2" s="35">
        <f t="shared" ref="Q2:Q49" si="1">P2/R2</f>
        <v>0.10437710437710437</v>
      </c>
      <c r="R2" s="66">
        <v>594</v>
      </c>
      <c r="S2" s="59">
        <v>634</v>
      </c>
      <c r="T2" s="35">
        <f>S2/U2</f>
        <v>5.6607142857142856E-2</v>
      </c>
      <c r="U2" s="71">
        <v>11200</v>
      </c>
      <c r="V2" s="129"/>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4"/>
      <c r="BB2" s="4"/>
      <c r="BC2" s="4"/>
      <c r="BD2" s="3"/>
      <c r="BE2" s="5"/>
      <c r="BF2" s="5"/>
      <c r="BG2" s="5"/>
      <c r="BH2" s="5"/>
      <c r="BI2" s="5"/>
      <c r="BJ2" s="3"/>
      <c r="BK2" s="5"/>
      <c r="BL2" s="5"/>
      <c r="BM2" s="5"/>
      <c r="BN2" s="5"/>
      <c r="BO2" s="5"/>
      <c r="BP2" s="5"/>
      <c r="BQ2" s="3"/>
      <c r="BR2" s="5"/>
      <c r="BS2" s="5"/>
      <c r="BT2" s="5"/>
      <c r="BU2" s="5"/>
      <c r="BV2" s="5"/>
      <c r="BW2" s="5"/>
      <c r="BX2" s="5"/>
      <c r="BY2" s="5"/>
      <c r="BZ2" s="5"/>
      <c r="CA2" s="5"/>
      <c r="CB2" s="5"/>
      <c r="CC2" s="5"/>
      <c r="CD2" s="3"/>
      <c r="CE2" s="5"/>
      <c r="CF2" s="5"/>
      <c r="CG2" s="5"/>
      <c r="CH2" s="5"/>
      <c r="CI2" s="5"/>
      <c r="CJ2" s="5"/>
      <c r="CK2" s="5"/>
      <c r="CL2" s="5"/>
      <c r="CM2" s="3"/>
      <c r="CN2" s="5"/>
      <c r="CO2" s="5"/>
      <c r="CP2" s="5"/>
      <c r="CQ2" s="5"/>
      <c r="CR2" s="3"/>
      <c r="CS2" s="3"/>
      <c r="CT2" s="3"/>
      <c r="CU2" s="3"/>
      <c r="CV2" s="3"/>
      <c r="CW2" s="3"/>
      <c r="CX2" s="4"/>
      <c r="CY2" s="4"/>
      <c r="CZ2" s="3"/>
      <c r="DA2" s="3"/>
      <c r="DB2" s="3"/>
      <c r="DC2" s="3"/>
      <c r="DD2" s="4"/>
      <c r="DE2" s="4"/>
      <c r="DF2" s="3"/>
      <c r="DG2" s="3"/>
      <c r="DH2" s="3"/>
      <c r="DI2" s="3"/>
      <c r="DJ2" s="3"/>
      <c r="DK2" s="3"/>
      <c r="DL2" s="3"/>
      <c r="DM2" s="3"/>
      <c r="DN2" s="6"/>
      <c r="DO2" s="3"/>
      <c r="DP2" s="3"/>
      <c r="DQ2" s="6"/>
      <c r="DR2" s="3"/>
    </row>
    <row r="3" spans="1:122" x14ac:dyDescent="0.2">
      <c r="A3" s="30" t="s">
        <v>18</v>
      </c>
      <c r="B3" s="65" t="s">
        <v>19</v>
      </c>
      <c r="C3" s="33">
        <v>22954</v>
      </c>
      <c r="D3" s="59">
        <v>12</v>
      </c>
      <c r="E3" s="66">
        <v>326</v>
      </c>
      <c r="F3" s="66">
        <f>E3/D3</f>
        <v>27.166666666666668</v>
      </c>
      <c r="G3" s="59">
        <v>0</v>
      </c>
      <c r="H3" s="66">
        <v>0</v>
      </c>
      <c r="I3" s="66">
        <v>0</v>
      </c>
      <c r="J3" s="59">
        <v>12</v>
      </c>
      <c r="K3" s="66">
        <v>326</v>
      </c>
      <c r="L3" s="59">
        <v>1</v>
      </c>
      <c r="M3" s="66">
        <v>2</v>
      </c>
      <c r="N3" s="66">
        <f t="shared" ref="N3:N49" si="2">M3/L3</f>
        <v>2</v>
      </c>
      <c r="O3" s="60">
        <f t="shared" si="0"/>
        <v>0.34210526315789475</v>
      </c>
      <c r="P3" s="66">
        <v>38</v>
      </c>
      <c r="Q3" s="35">
        <f t="shared" si="1"/>
        <v>8.1720430107526887E-2</v>
      </c>
      <c r="R3" s="66">
        <v>465</v>
      </c>
      <c r="S3" s="59">
        <v>493</v>
      </c>
      <c r="T3" s="35">
        <f t="shared" ref="T3:T49" si="3">S3/U3</f>
        <v>6.0639606396063958E-2</v>
      </c>
      <c r="U3" s="71">
        <v>8130</v>
      </c>
      <c r="V3" s="129"/>
      <c r="W3" s="4"/>
      <c r="X3" s="4"/>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4"/>
      <c r="BB3" s="4"/>
      <c r="BC3" s="4"/>
      <c r="BD3" s="4"/>
      <c r="BE3" s="5"/>
      <c r="BF3" s="5"/>
      <c r="BG3" s="5"/>
      <c r="BH3" s="5"/>
      <c r="BI3" s="5"/>
      <c r="BJ3" s="3"/>
      <c r="BK3" s="5"/>
      <c r="BL3" s="5"/>
      <c r="BM3" s="5"/>
      <c r="BN3" s="5"/>
      <c r="BO3" s="5"/>
      <c r="BP3" s="5"/>
      <c r="BQ3" s="3"/>
      <c r="BR3" s="5"/>
      <c r="BS3" s="5"/>
      <c r="BT3" s="5"/>
      <c r="BU3" s="5"/>
      <c r="BV3" s="5"/>
      <c r="BW3" s="5"/>
      <c r="BX3" s="5"/>
      <c r="BY3" s="5"/>
      <c r="BZ3" s="5"/>
      <c r="CA3" s="5"/>
      <c r="CB3" s="5"/>
      <c r="CC3" s="5"/>
      <c r="CD3" s="3"/>
      <c r="CE3" s="5"/>
      <c r="CF3" s="5"/>
      <c r="CG3" s="5"/>
      <c r="CH3" s="5"/>
      <c r="CI3" s="5"/>
      <c r="CJ3" s="5"/>
      <c r="CK3" s="5"/>
      <c r="CL3" s="5"/>
      <c r="CM3" s="3"/>
      <c r="CN3" s="5"/>
      <c r="CO3" s="5"/>
      <c r="CP3" s="5"/>
      <c r="CQ3" s="5"/>
      <c r="CR3" s="3"/>
      <c r="CS3" s="3"/>
      <c r="CT3" s="3"/>
      <c r="CU3" s="3"/>
      <c r="CV3" s="3"/>
      <c r="CW3" s="3"/>
      <c r="CX3" s="4"/>
      <c r="CY3" s="4"/>
      <c r="CZ3" s="3"/>
      <c r="DA3" s="3"/>
      <c r="DB3" s="3"/>
      <c r="DC3" s="3"/>
      <c r="DD3" s="4"/>
      <c r="DE3" s="4"/>
      <c r="DF3" s="3"/>
      <c r="DG3" s="3"/>
      <c r="DH3" s="3"/>
      <c r="DI3" s="3"/>
      <c r="DJ3" s="3"/>
      <c r="DK3" s="3"/>
      <c r="DL3" s="3"/>
      <c r="DM3" s="3"/>
      <c r="DN3" s="6"/>
      <c r="DO3" s="3"/>
      <c r="DP3" s="3"/>
      <c r="DQ3" s="6"/>
      <c r="DR3" s="3"/>
    </row>
    <row r="4" spans="1:122" x14ac:dyDescent="0.2">
      <c r="A4" s="30" t="s">
        <v>21</v>
      </c>
      <c r="B4" s="65" t="s">
        <v>22</v>
      </c>
      <c r="C4" s="33">
        <v>14055</v>
      </c>
      <c r="D4" s="59">
        <v>0</v>
      </c>
      <c r="E4" s="66">
        <v>0</v>
      </c>
      <c r="F4" s="66">
        <v>0</v>
      </c>
      <c r="G4" s="59">
        <v>2</v>
      </c>
      <c r="H4" s="66">
        <v>82</v>
      </c>
      <c r="I4" s="66">
        <f>H4/G4</f>
        <v>41</v>
      </c>
      <c r="J4" s="59">
        <v>2</v>
      </c>
      <c r="K4" s="66">
        <v>82</v>
      </c>
      <c r="L4" s="59">
        <v>2</v>
      </c>
      <c r="M4" s="66">
        <v>107</v>
      </c>
      <c r="N4" s="66">
        <f t="shared" si="2"/>
        <v>53.5</v>
      </c>
      <c r="O4" s="60">
        <f t="shared" si="0"/>
        <v>8.5106382978723402E-2</v>
      </c>
      <c r="P4" s="66">
        <v>47</v>
      </c>
      <c r="Q4" s="35">
        <f t="shared" si="1"/>
        <v>5.9268600252206809E-2</v>
      </c>
      <c r="R4" s="66">
        <v>793</v>
      </c>
      <c r="S4" s="59">
        <v>2920</v>
      </c>
      <c r="T4" s="35">
        <f t="shared" si="3"/>
        <v>0.13630846793016524</v>
      </c>
      <c r="U4" s="71">
        <v>21422</v>
      </c>
      <c r="V4" s="129"/>
      <c r="W4" s="4"/>
      <c r="X4" s="4"/>
      <c r="Y4" s="4"/>
      <c r="Z4" s="4"/>
      <c r="AA4" s="4"/>
      <c r="AB4" s="4"/>
      <c r="AC4" s="4"/>
      <c r="AD4" s="4"/>
      <c r="AE4" s="4"/>
      <c r="AF4" s="4"/>
      <c r="AG4" s="4"/>
      <c r="AH4" s="4"/>
      <c r="AI4" s="4"/>
      <c r="AJ4" s="4"/>
      <c r="AK4" s="4"/>
      <c r="AL4" s="4"/>
      <c r="AM4" s="4"/>
      <c r="AN4" s="4"/>
      <c r="AO4" s="4"/>
      <c r="AP4" s="4"/>
      <c r="AQ4" s="4"/>
      <c r="AR4" s="4"/>
      <c r="AS4" s="3"/>
      <c r="AT4" s="3"/>
      <c r="AU4" s="3"/>
      <c r="AV4" s="3"/>
      <c r="AW4" s="3"/>
      <c r="AX4" s="3"/>
      <c r="AY4" s="3"/>
      <c r="AZ4" s="3"/>
      <c r="BA4" s="4"/>
      <c r="BB4" s="4"/>
      <c r="BC4" s="4"/>
      <c r="BD4" s="4"/>
      <c r="BE4" s="5"/>
      <c r="BF4" s="5"/>
      <c r="BG4" s="5"/>
      <c r="BH4" s="5"/>
      <c r="BI4" s="5"/>
      <c r="BJ4" s="3"/>
      <c r="BK4" s="5"/>
      <c r="BL4" s="5"/>
      <c r="BM4" s="5"/>
      <c r="BN4" s="5"/>
      <c r="BO4" s="5"/>
      <c r="BP4" s="5"/>
      <c r="BQ4" s="3"/>
      <c r="BR4" s="5"/>
      <c r="BS4" s="5"/>
      <c r="BT4" s="5"/>
      <c r="BU4" s="5"/>
      <c r="BV4" s="5"/>
      <c r="BW4" s="5"/>
      <c r="BX4" s="5"/>
      <c r="BY4" s="5"/>
      <c r="BZ4" s="5"/>
      <c r="CA4" s="5"/>
      <c r="CB4" s="5"/>
      <c r="CC4" s="5"/>
      <c r="CD4" s="3"/>
      <c r="CE4" s="5"/>
      <c r="CF4" s="5"/>
      <c r="CG4" s="5"/>
      <c r="CH4" s="5"/>
      <c r="CI4" s="5"/>
      <c r="CJ4" s="5"/>
      <c r="CK4" s="5"/>
      <c r="CL4" s="5"/>
      <c r="CM4" s="3"/>
      <c r="CN4" s="5"/>
      <c r="CO4" s="5"/>
      <c r="CP4" s="5"/>
      <c r="CQ4" s="5"/>
      <c r="CR4" s="3"/>
      <c r="CS4" s="3"/>
      <c r="CT4" s="3"/>
      <c r="CU4" s="3"/>
      <c r="CV4" s="3"/>
      <c r="CW4" s="3"/>
      <c r="CX4" s="4"/>
      <c r="CY4" s="4"/>
      <c r="CZ4" s="3"/>
      <c r="DA4" s="3"/>
      <c r="DB4" s="3"/>
      <c r="DC4" s="3"/>
      <c r="DD4" s="4"/>
      <c r="DE4" s="4"/>
      <c r="DF4" s="3"/>
      <c r="DG4" s="3"/>
      <c r="DH4" s="3"/>
      <c r="DI4" s="3"/>
      <c r="DJ4" s="5"/>
      <c r="DK4" s="3"/>
      <c r="DL4" s="4"/>
      <c r="DM4" s="3"/>
      <c r="DN4" s="6"/>
      <c r="DO4" s="3"/>
      <c r="DP4" s="3"/>
      <c r="DQ4" s="6"/>
      <c r="DR4" s="3"/>
    </row>
    <row r="5" spans="1:122" x14ac:dyDescent="0.2">
      <c r="A5" s="30" t="s">
        <v>23</v>
      </c>
      <c r="B5" s="65" t="s">
        <v>22</v>
      </c>
      <c r="C5" s="33">
        <v>1900</v>
      </c>
      <c r="D5" s="59">
        <v>7</v>
      </c>
      <c r="E5" s="66">
        <v>685</v>
      </c>
      <c r="F5" s="66">
        <f>E5/D5</f>
        <v>97.857142857142861</v>
      </c>
      <c r="G5" s="59">
        <v>10</v>
      </c>
      <c r="H5" s="66">
        <v>235</v>
      </c>
      <c r="I5" s="66">
        <f>H5/G5</f>
        <v>23.5</v>
      </c>
      <c r="J5" s="59">
        <v>17</v>
      </c>
      <c r="K5" s="66">
        <v>920</v>
      </c>
      <c r="L5" s="59">
        <v>0</v>
      </c>
      <c r="M5" s="66">
        <v>0</v>
      </c>
      <c r="N5" s="66">
        <v>0</v>
      </c>
      <c r="O5" s="60">
        <f t="shared" si="0"/>
        <v>1</v>
      </c>
      <c r="P5" s="66">
        <v>17</v>
      </c>
      <c r="Q5" s="35">
        <f t="shared" si="1"/>
        <v>0.1440677966101695</v>
      </c>
      <c r="R5" s="66">
        <v>118</v>
      </c>
      <c r="S5" s="59">
        <v>920</v>
      </c>
      <c r="T5" s="35">
        <f t="shared" si="3"/>
        <v>0.68707991038088123</v>
      </c>
      <c r="U5" s="71">
        <v>1339</v>
      </c>
      <c r="V5" s="129"/>
      <c r="W5" s="4"/>
      <c r="X5" s="4"/>
      <c r="Y5" s="4"/>
      <c r="Z5" s="4"/>
      <c r="AA5" s="4"/>
      <c r="AB5" s="4"/>
      <c r="AC5" s="4"/>
      <c r="AD5" s="4"/>
      <c r="AE5" s="4"/>
      <c r="AF5" s="4"/>
      <c r="AG5" s="4"/>
      <c r="AH5" s="4"/>
      <c r="AI5" s="3"/>
      <c r="AJ5" s="3"/>
      <c r="AK5" s="3"/>
      <c r="AL5" s="3"/>
      <c r="AM5" s="3"/>
      <c r="AN5" s="3"/>
      <c r="AO5" s="3"/>
      <c r="AP5" s="3"/>
      <c r="AQ5" s="3"/>
      <c r="AR5" s="3"/>
      <c r="AS5" s="3"/>
      <c r="AT5" s="3"/>
      <c r="AU5" s="3"/>
      <c r="AV5" s="3"/>
      <c r="AW5" s="3"/>
      <c r="AX5" s="3"/>
      <c r="AY5" s="3"/>
      <c r="AZ5" s="3"/>
      <c r="BA5" s="4"/>
      <c r="BB5" s="4"/>
      <c r="BC5" s="4"/>
      <c r="BD5" s="3"/>
      <c r="BE5" s="5"/>
      <c r="BF5" s="5"/>
      <c r="BG5" s="5"/>
      <c r="BH5" s="5"/>
      <c r="BI5" s="5"/>
      <c r="BJ5" s="3"/>
      <c r="BK5" s="5"/>
      <c r="BL5" s="5"/>
      <c r="BM5" s="5"/>
      <c r="BN5" s="5"/>
      <c r="BO5" s="5"/>
      <c r="BP5" s="5"/>
      <c r="BQ5" s="3"/>
      <c r="BR5" s="5"/>
      <c r="BS5" s="5"/>
      <c r="BT5" s="5"/>
      <c r="BU5" s="5"/>
      <c r="BV5" s="5"/>
      <c r="BW5" s="5"/>
      <c r="BX5" s="5"/>
      <c r="BY5" s="5"/>
      <c r="BZ5" s="5"/>
      <c r="CA5" s="5"/>
      <c r="CB5" s="5"/>
      <c r="CC5" s="5"/>
      <c r="CD5" s="3"/>
      <c r="CE5" s="5"/>
      <c r="CF5" s="5"/>
      <c r="CG5" s="5"/>
      <c r="CH5" s="5"/>
      <c r="CI5" s="5"/>
      <c r="CJ5" s="5"/>
      <c r="CK5" s="5"/>
      <c r="CL5" s="5"/>
      <c r="CM5" s="3"/>
      <c r="CN5" s="5"/>
      <c r="CO5" s="5"/>
      <c r="CP5" s="5"/>
      <c r="CQ5" s="5"/>
      <c r="CR5" s="3"/>
      <c r="CS5" s="3"/>
      <c r="CT5" s="3"/>
      <c r="CU5" s="3"/>
      <c r="CV5" s="3"/>
      <c r="CW5" s="3"/>
      <c r="CX5" s="4"/>
      <c r="CY5" s="4"/>
      <c r="CZ5" s="3"/>
      <c r="DA5" s="3"/>
      <c r="DB5" s="3"/>
      <c r="DC5" s="3"/>
      <c r="DD5" s="4"/>
      <c r="DE5" s="4"/>
      <c r="DF5" s="3"/>
      <c r="DG5" s="3"/>
      <c r="DH5" s="3"/>
      <c r="DI5" s="3"/>
      <c r="DJ5" s="5"/>
      <c r="DK5" s="3"/>
      <c r="DL5" s="3"/>
      <c r="DM5" s="3"/>
      <c r="DN5" s="6"/>
      <c r="DO5" s="3"/>
      <c r="DP5" s="3"/>
      <c r="DQ5" s="6"/>
      <c r="DR5" s="3"/>
    </row>
    <row r="6" spans="1:122" x14ac:dyDescent="0.2">
      <c r="A6" s="30" t="s">
        <v>24</v>
      </c>
      <c r="B6" s="65" t="s">
        <v>25</v>
      </c>
      <c r="C6" s="33">
        <v>19376</v>
      </c>
      <c r="D6" s="59">
        <v>15</v>
      </c>
      <c r="E6" s="66">
        <v>337</v>
      </c>
      <c r="F6" s="66">
        <f>E6/D6</f>
        <v>22.466666666666665</v>
      </c>
      <c r="G6" s="59">
        <v>0</v>
      </c>
      <c r="H6" s="66">
        <v>0</v>
      </c>
      <c r="I6" s="66">
        <v>0</v>
      </c>
      <c r="J6" s="59">
        <v>15</v>
      </c>
      <c r="K6" s="66">
        <v>337</v>
      </c>
      <c r="L6" s="59">
        <v>0</v>
      </c>
      <c r="M6" s="66">
        <v>0</v>
      </c>
      <c r="N6" s="66">
        <v>0</v>
      </c>
      <c r="O6" s="60">
        <f t="shared" si="0"/>
        <v>1</v>
      </c>
      <c r="P6" s="66">
        <v>15</v>
      </c>
      <c r="Q6" s="35">
        <f t="shared" si="1"/>
        <v>5.8823529411764705E-2</v>
      </c>
      <c r="R6" s="66">
        <v>255</v>
      </c>
      <c r="S6" s="59">
        <v>337</v>
      </c>
      <c r="T6" s="35">
        <f t="shared" si="3"/>
        <v>0.40456182472989194</v>
      </c>
      <c r="U6" s="71">
        <v>833</v>
      </c>
      <c r="V6" s="129"/>
      <c r="W6" s="4"/>
      <c r="X6" s="4"/>
      <c r="Y6" s="4"/>
      <c r="Z6" s="4"/>
      <c r="AA6" s="4"/>
      <c r="AB6" s="4"/>
      <c r="AC6" s="4"/>
      <c r="AD6" s="4"/>
      <c r="AE6" s="4"/>
      <c r="AF6" s="4"/>
      <c r="AG6" s="4"/>
      <c r="AH6" s="4"/>
      <c r="AI6" s="3"/>
      <c r="AJ6" s="3"/>
      <c r="AK6" s="3"/>
      <c r="AL6" s="3"/>
      <c r="AM6" s="3"/>
      <c r="AN6" s="3"/>
      <c r="AO6" s="3"/>
      <c r="AP6" s="3"/>
      <c r="AQ6" s="3"/>
      <c r="AR6" s="3"/>
      <c r="AS6" s="3"/>
      <c r="AT6" s="3"/>
      <c r="AU6" s="3"/>
      <c r="AV6" s="3"/>
      <c r="AW6" s="3"/>
      <c r="AX6" s="3"/>
      <c r="AY6" s="3"/>
      <c r="AZ6" s="3"/>
      <c r="BA6" s="4"/>
      <c r="BB6" s="4"/>
      <c r="BC6" s="4"/>
      <c r="BD6" s="3"/>
      <c r="BE6" s="5"/>
      <c r="BF6" s="5"/>
      <c r="BG6" s="5"/>
      <c r="BH6" s="5"/>
      <c r="BI6" s="5"/>
      <c r="BJ6" s="3"/>
      <c r="BK6" s="5"/>
      <c r="BL6" s="5"/>
      <c r="BM6" s="5"/>
      <c r="BN6" s="5"/>
      <c r="BO6" s="5"/>
      <c r="BP6" s="5"/>
      <c r="BQ6" s="3"/>
      <c r="BR6" s="5"/>
      <c r="BS6" s="5"/>
      <c r="BT6" s="5"/>
      <c r="BU6" s="5"/>
      <c r="BV6" s="5"/>
      <c r="BW6" s="5"/>
      <c r="BX6" s="5"/>
      <c r="BY6" s="5"/>
      <c r="BZ6" s="5"/>
      <c r="CA6" s="5"/>
      <c r="CB6" s="5"/>
      <c r="CC6" s="5"/>
      <c r="CD6" s="3"/>
      <c r="CE6" s="5"/>
      <c r="CF6" s="5"/>
      <c r="CG6" s="5"/>
      <c r="CH6" s="5"/>
      <c r="CI6" s="5"/>
      <c r="CJ6" s="5"/>
      <c r="CK6" s="5"/>
      <c r="CL6" s="5"/>
      <c r="CM6" s="3"/>
      <c r="CN6" s="5"/>
      <c r="CO6" s="5"/>
      <c r="CP6" s="5"/>
      <c r="CQ6" s="5"/>
      <c r="CR6" s="3"/>
      <c r="CS6" s="3"/>
      <c r="CT6" s="3"/>
      <c r="CU6" s="3"/>
      <c r="CV6" s="3"/>
      <c r="CW6" s="3"/>
      <c r="CX6" s="4"/>
      <c r="CY6" s="4"/>
      <c r="CZ6" s="3"/>
      <c r="DA6" s="3"/>
      <c r="DB6" s="3"/>
      <c r="DC6" s="3"/>
      <c r="DD6" s="4"/>
      <c r="DE6" s="4"/>
      <c r="DF6" s="3"/>
      <c r="DG6" s="3"/>
      <c r="DH6" s="3"/>
      <c r="DI6" s="3"/>
      <c r="DJ6" s="3"/>
      <c r="DK6" s="3"/>
      <c r="DL6" s="3"/>
      <c r="DM6" s="3"/>
      <c r="DN6" s="6"/>
      <c r="DO6" s="3"/>
      <c r="DP6" s="3"/>
      <c r="DQ6" s="6"/>
      <c r="DR6" s="3"/>
    </row>
    <row r="7" spans="1:122" x14ac:dyDescent="0.2">
      <c r="A7" s="30" t="s">
        <v>26</v>
      </c>
      <c r="B7" s="65" t="s">
        <v>27</v>
      </c>
      <c r="C7" s="33">
        <v>7827</v>
      </c>
      <c r="D7" s="59">
        <v>0</v>
      </c>
      <c r="E7" s="66">
        <v>0</v>
      </c>
      <c r="F7" s="66">
        <v>0</v>
      </c>
      <c r="G7" s="59">
        <v>0</v>
      </c>
      <c r="H7" s="66">
        <v>0</v>
      </c>
      <c r="I7" s="66">
        <v>0</v>
      </c>
      <c r="J7" s="59">
        <v>0</v>
      </c>
      <c r="K7" s="66">
        <v>0</v>
      </c>
      <c r="L7" s="59">
        <v>0</v>
      </c>
      <c r="M7" s="66">
        <v>0</v>
      </c>
      <c r="N7" s="66">
        <v>0</v>
      </c>
      <c r="O7" s="60">
        <f t="shared" si="0"/>
        <v>0</v>
      </c>
      <c r="P7" s="66">
        <v>29</v>
      </c>
      <c r="Q7" s="35">
        <f t="shared" si="1"/>
        <v>4.5958795562599047E-2</v>
      </c>
      <c r="R7" s="66">
        <v>631</v>
      </c>
      <c r="S7" s="59">
        <v>374</v>
      </c>
      <c r="T7" s="35">
        <f t="shared" si="3"/>
        <v>3.1735256682223163E-2</v>
      </c>
      <c r="U7" s="71">
        <v>11785</v>
      </c>
      <c r="V7" s="129"/>
      <c r="W7" s="4"/>
      <c r="X7" s="4"/>
      <c r="Y7" s="3"/>
      <c r="Z7" s="4"/>
      <c r="AA7" s="4"/>
      <c r="AB7" s="4"/>
      <c r="AC7" s="4"/>
      <c r="AD7" s="4"/>
      <c r="AE7" s="4"/>
      <c r="AF7" s="4"/>
      <c r="AG7" s="4"/>
      <c r="AH7" s="4"/>
      <c r="AI7" s="3"/>
      <c r="AJ7" s="4"/>
      <c r="AK7" s="4"/>
      <c r="AL7" s="4"/>
      <c r="AM7" s="4"/>
      <c r="AN7" s="4"/>
      <c r="AO7" s="4"/>
      <c r="AP7" s="4"/>
      <c r="AQ7" s="4"/>
      <c r="AR7" s="4"/>
      <c r="AS7" s="3"/>
      <c r="AT7" s="3"/>
      <c r="AU7" s="3"/>
      <c r="AV7" s="3"/>
      <c r="AW7" s="3"/>
      <c r="AX7" s="3"/>
      <c r="AY7" s="3"/>
      <c r="AZ7" s="3"/>
      <c r="BA7" s="4"/>
      <c r="BB7" s="4"/>
      <c r="BC7" s="4"/>
      <c r="BD7" s="4"/>
      <c r="BE7" s="5"/>
      <c r="BF7" s="5"/>
      <c r="BG7" s="5"/>
      <c r="BH7" s="5"/>
      <c r="BI7" s="5"/>
      <c r="BJ7" s="3"/>
      <c r="BK7" s="5"/>
      <c r="BL7" s="5"/>
      <c r="BM7" s="5"/>
      <c r="BN7" s="5"/>
      <c r="BO7" s="5"/>
      <c r="BP7" s="5"/>
      <c r="BQ7" s="3"/>
      <c r="BR7" s="5"/>
      <c r="BS7" s="5"/>
      <c r="BT7" s="5"/>
      <c r="BU7" s="5"/>
      <c r="BV7" s="5"/>
      <c r="BW7" s="5"/>
      <c r="BX7" s="5"/>
      <c r="BY7" s="5"/>
      <c r="BZ7" s="5"/>
      <c r="CA7" s="5"/>
      <c r="CB7" s="5"/>
      <c r="CC7" s="5"/>
      <c r="CD7" s="3"/>
      <c r="CE7" s="5"/>
      <c r="CF7" s="5"/>
      <c r="CG7" s="5"/>
      <c r="CH7" s="5"/>
      <c r="CI7" s="5"/>
      <c r="CJ7" s="5"/>
      <c r="CK7" s="5"/>
      <c r="CL7" s="5"/>
      <c r="CM7" s="3"/>
      <c r="CN7" s="5"/>
      <c r="CO7" s="5"/>
      <c r="CP7" s="5"/>
      <c r="CQ7" s="5"/>
      <c r="CR7" s="3"/>
      <c r="CS7" s="3"/>
      <c r="CT7" s="3"/>
      <c r="CU7" s="3"/>
      <c r="CV7" s="3"/>
      <c r="CW7" s="3"/>
      <c r="CX7" s="4"/>
      <c r="CY7" s="4"/>
      <c r="CZ7" s="3"/>
      <c r="DA7" s="3"/>
      <c r="DB7" s="3"/>
      <c r="DC7" s="3"/>
      <c r="DD7" s="4"/>
      <c r="DE7" s="4"/>
      <c r="DF7" s="3"/>
      <c r="DG7" s="3"/>
      <c r="DH7" s="3"/>
      <c r="DI7" s="3"/>
      <c r="DJ7" s="5"/>
      <c r="DK7" s="3"/>
      <c r="DL7" s="3"/>
      <c r="DM7" s="3"/>
      <c r="DN7" s="6"/>
      <c r="DO7" s="3"/>
      <c r="DP7" s="3"/>
      <c r="DQ7" s="6"/>
      <c r="DR7" s="3"/>
    </row>
    <row r="8" spans="1:122" x14ac:dyDescent="0.2">
      <c r="A8" s="30" t="s">
        <v>28</v>
      </c>
      <c r="B8" s="65" t="s">
        <v>29</v>
      </c>
      <c r="C8" s="33">
        <v>35014</v>
      </c>
      <c r="D8" s="59">
        <v>15</v>
      </c>
      <c r="E8" s="66">
        <v>172</v>
      </c>
      <c r="F8" s="66">
        <f>E8/D8</f>
        <v>11.466666666666667</v>
      </c>
      <c r="G8" s="59">
        <v>0</v>
      </c>
      <c r="H8" s="66">
        <v>0</v>
      </c>
      <c r="I8" s="66">
        <v>0</v>
      </c>
      <c r="J8" s="59">
        <v>15</v>
      </c>
      <c r="K8" s="66">
        <v>172</v>
      </c>
      <c r="L8" s="59">
        <v>0</v>
      </c>
      <c r="M8" s="66">
        <v>0</v>
      </c>
      <c r="N8" s="66">
        <v>0</v>
      </c>
      <c r="O8" s="60">
        <f t="shared" si="0"/>
        <v>0.57692307692307687</v>
      </c>
      <c r="P8" s="66">
        <v>26</v>
      </c>
      <c r="Q8" s="35">
        <f t="shared" si="1"/>
        <v>3.4120734908136482E-2</v>
      </c>
      <c r="R8" s="66">
        <v>762</v>
      </c>
      <c r="S8" s="59">
        <v>206</v>
      </c>
      <c r="T8" s="35">
        <f t="shared" si="3"/>
        <v>1.567732115677321E-2</v>
      </c>
      <c r="U8" s="71">
        <v>13140</v>
      </c>
      <c r="V8" s="129"/>
      <c r="W8" s="4"/>
      <c r="X8" s="4"/>
      <c r="Y8" s="4"/>
      <c r="Z8" s="4"/>
      <c r="AA8" s="4"/>
      <c r="AB8" s="4"/>
      <c r="AC8" s="4"/>
      <c r="AD8" s="4"/>
      <c r="AE8" s="4"/>
      <c r="AF8" s="4"/>
      <c r="AG8" s="4"/>
      <c r="AH8" s="4"/>
      <c r="AI8" s="4"/>
      <c r="AJ8" s="4"/>
      <c r="AK8" s="4"/>
      <c r="AL8" s="4"/>
      <c r="AM8" s="4"/>
      <c r="AN8" s="4"/>
      <c r="AO8" s="4"/>
      <c r="AP8" s="4"/>
      <c r="AQ8" s="4"/>
      <c r="AR8" s="4"/>
      <c r="AS8" s="3"/>
      <c r="AT8" s="3"/>
      <c r="AU8" s="3"/>
      <c r="AV8" s="3"/>
      <c r="AW8" s="3"/>
      <c r="AX8" s="3"/>
      <c r="AY8" s="3"/>
      <c r="AZ8" s="3"/>
      <c r="BA8" s="4"/>
      <c r="BB8" s="4"/>
      <c r="BC8" s="4"/>
      <c r="BD8" s="4"/>
      <c r="BE8" s="5"/>
      <c r="BF8" s="5"/>
      <c r="BG8" s="5"/>
      <c r="BH8" s="5"/>
      <c r="BI8" s="5"/>
      <c r="BJ8" s="3"/>
      <c r="BK8" s="5"/>
      <c r="BL8" s="5"/>
      <c r="BM8" s="5"/>
      <c r="BN8" s="5"/>
      <c r="BO8" s="5"/>
      <c r="BP8" s="5"/>
      <c r="BQ8" s="3"/>
      <c r="BR8" s="5"/>
      <c r="BS8" s="5"/>
      <c r="BT8" s="5"/>
      <c r="BU8" s="5"/>
      <c r="BV8" s="5"/>
      <c r="BW8" s="5"/>
      <c r="BX8" s="5"/>
      <c r="BY8" s="5"/>
      <c r="BZ8" s="5"/>
      <c r="CA8" s="5"/>
      <c r="CB8" s="5"/>
      <c r="CC8" s="5"/>
      <c r="CD8" s="3"/>
      <c r="CE8" s="5"/>
      <c r="CF8" s="5"/>
      <c r="CG8" s="5"/>
      <c r="CH8" s="5"/>
      <c r="CI8" s="5"/>
      <c r="CJ8" s="5"/>
      <c r="CK8" s="5"/>
      <c r="CL8" s="5"/>
      <c r="CM8" s="3"/>
      <c r="CN8" s="5"/>
      <c r="CO8" s="5"/>
      <c r="CP8" s="5"/>
      <c r="CQ8" s="5"/>
      <c r="CR8" s="3"/>
      <c r="CS8" s="3"/>
      <c r="CT8" s="3"/>
      <c r="CU8" s="3"/>
      <c r="CV8" s="3"/>
      <c r="CW8" s="3"/>
      <c r="CX8" s="4"/>
      <c r="CY8" s="4"/>
      <c r="CZ8" s="3"/>
      <c r="DA8" s="3"/>
      <c r="DB8" s="3"/>
      <c r="DC8" s="3"/>
      <c r="DD8" s="4"/>
      <c r="DE8" s="4"/>
      <c r="DF8" s="3"/>
      <c r="DG8" s="3"/>
      <c r="DH8" s="3"/>
      <c r="DI8" s="3"/>
      <c r="DJ8" s="3"/>
      <c r="DK8" s="3"/>
      <c r="DL8" s="3"/>
      <c r="DM8" s="3"/>
      <c r="DN8" s="6"/>
      <c r="DO8" s="3"/>
      <c r="DP8" s="3"/>
      <c r="DQ8" s="6"/>
      <c r="DR8" s="3"/>
    </row>
    <row r="9" spans="1:122" x14ac:dyDescent="0.2">
      <c r="A9" s="30" t="s">
        <v>30</v>
      </c>
      <c r="B9" s="65" t="s">
        <v>31</v>
      </c>
      <c r="C9" s="33">
        <v>80387</v>
      </c>
      <c r="D9" s="59">
        <v>46</v>
      </c>
      <c r="E9" s="66">
        <v>477</v>
      </c>
      <c r="F9" s="66">
        <f>E9/D9</f>
        <v>10.369565217391305</v>
      </c>
      <c r="G9" s="59">
        <v>9</v>
      </c>
      <c r="H9" s="66">
        <v>94</v>
      </c>
      <c r="I9" s="66">
        <f t="shared" ref="I9:I14" si="4">H9/G9</f>
        <v>10.444444444444445</v>
      </c>
      <c r="J9" s="59">
        <v>55</v>
      </c>
      <c r="K9" s="66">
        <v>571</v>
      </c>
      <c r="L9" s="59">
        <v>14</v>
      </c>
      <c r="M9" s="66">
        <v>123</v>
      </c>
      <c r="N9" s="66">
        <f t="shared" si="2"/>
        <v>8.7857142857142865</v>
      </c>
      <c r="O9" s="60">
        <f t="shared" si="0"/>
        <v>0.34848484848484851</v>
      </c>
      <c r="P9" s="66">
        <v>198</v>
      </c>
      <c r="Q9" s="35">
        <f t="shared" si="1"/>
        <v>0.15396578538102643</v>
      </c>
      <c r="R9" s="66">
        <v>1286</v>
      </c>
      <c r="S9" s="59">
        <v>1637</v>
      </c>
      <c r="T9" s="35">
        <f t="shared" si="3"/>
        <v>8.0628478549967991E-2</v>
      </c>
      <c r="U9" s="71">
        <v>20303</v>
      </c>
      <c r="V9" s="129"/>
      <c r="W9" s="4"/>
      <c r="X9" s="4"/>
      <c r="Y9" s="4"/>
      <c r="Z9" s="4"/>
      <c r="AA9" s="4"/>
      <c r="AB9" s="4"/>
      <c r="AC9" s="4"/>
      <c r="AD9" s="4"/>
      <c r="AE9" s="4"/>
      <c r="AF9" s="4"/>
      <c r="AG9" s="4"/>
      <c r="AH9" s="4"/>
      <c r="AI9" s="3"/>
      <c r="AJ9" s="3"/>
      <c r="AK9" s="3"/>
      <c r="AL9" s="3"/>
      <c r="AM9" s="3"/>
      <c r="AN9" s="3"/>
      <c r="AO9" s="3"/>
      <c r="AP9" s="3"/>
      <c r="AQ9" s="3"/>
      <c r="AR9" s="3"/>
      <c r="AS9" s="4"/>
      <c r="AT9" s="4"/>
      <c r="AU9" s="4"/>
      <c r="AV9" s="4"/>
      <c r="AW9" s="4"/>
      <c r="AX9" s="4"/>
      <c r="AY9" s="4"/>
      <c r="AZ9" s="4"/>
      <c r="BA9" s="4"/>
      <c r="BB9" s="4"/>
      <c r="BC9" s="4"/>
      <c r="BD9" s="4"/>
      <c r="BE9" s="5"/>
      <c r="BF9" s="5"/>
      <c r="BG9" s="5"/>
      <c r="BH9" s="5"/>
      <c r="BI9" s="5"/>
      <c r="BJ9" s="3"/>
      <c r="BK9" s="5"/>
      <c r="BL9" s="5"/>
      <c r="BM9" s="5"/>
      <c r="BN9" s="5"/>
      <c r="BO9" s="5"/>
      <c r="BP9" s="5"/>
      <c r="BQ9" s="3"/>
      <c r="BR9" s="5"/>
      <c r="BS9" s="5"/>
      <c r="BT9" s="5"/>
      <c r="BU9" s="5"/>
      <c r="BV9" s="5"/>
      <c r="BW9" s="5"/>
      <c r="BX9" s="5"/>
      <c r="BY9" s="5"/>
      <c r="BZ9" s="5"/>
      <c r="CA9" s="5"/>
      <c r="CB9" s="5"/>
      <c r="CC9" s="5"/>
      <c r="CD9" s="3"/>
      <c r="CE9" s="5"/>
      <c r="CF9" s="5"/>
      <c r="CG9" s="5"/>
      <c r="CH9" s="5"/>
      <c r="CI9" s="5"/>
      <c r="CJ9" s="5"/>
      <c r="CK9" s="5"/>
      <c r="CL9" s="5"/>
      <c r="CM9" s="3"/>
      <c r="CN9" s="5"/>
      <c r="CO9" s="5"/>
      <c r="CP9" s="5"/>
      <c r="CQ9" s="5"/>
      <c r="CR9" s="3"/>
      <c r="CS9" s="3"/>
      <c r="CT9" s="3"/>
      <c r="CU9" s="3"/>
      <c r="CV9" s="3"/>
      <c r="CW9" s="3"/>
      <c r="CX9" s="4"/>
      <c r="CY9" s="4"/>
      <c r="CZ9" s="3"/>
      <c r="DA9" s="3"/>
      <c r="DB9" s="3"/>
      <c r="DC9" s="3"/>
      <c r="DD9" s="4"/>
      <c r="DE9" s="4"/>
      <c r="DF9" s="3"/>
      <c r="DG9" s="3"/>
      <c r="DH9" s="3"/>
      <c r="DI9" s="3"/>
      <c r="DJ9" s="5"/>
      <c r="DK9" s="3"/>
      <c r="DL9" s="4"/>
      <c r="DM9" s="3"/>
      <c r="DN9" s="6"/>
      <c r="DO9" s="3"/>
      <c r="DP9" s="3"/>
      <c r="DQ9" s="6"/>
      <c r="DR9" s="3"/>
    </row>
    <row r="10" spans="1:122" x14ac:dyDescent="0.2">
      <c r="A10" s="30" t="s">
        <v>32</v>
      </c>
      <c r="B10" s="65" t="s">
        <v>33</v>
      </c>
      <c r="C10" s="33">
        <v>33506</v>
      </c>
      <c r="D10" s="59">
        <v>68</v>
      </c>
      <c r="E10" s="66">
        <v>1572</v>
      </c>
      <c r="F10" s="66">
        <f>E10/D10</f>
        <v>23.117647058823529</v>
      </c>
      <c r="G10" s="59">
        <v>15</v>
      </c>
      <c r="H10" s="66">
        <v>246</v>
      </c>
      <c r="I10" s="66">
        <f t="shared" si="4"/>
        <v>16.399999999999999</v>
      </c>
      <c r="J10" s="59">
        <v>83</v>
      </c>
      <c r="K10" s="66">
        <v>1818</v>
      </c>
      <c r="L10" s="59">
        <v>44</v>
      </c>
      <c r="M10" s="66">
        <v>6131</v>
      </c>
      <c r="N10" s="66">
        <f t="shared" si="2"/>
        <v>139.34090909090909</v>
      </c>
      <c r="O10" s="60">
        <f t="shared" si="0"/>
        <v>0.96946564885496178</v>
      </c>
      <c r="P10" s="66">
        <v>131</v>
      </c>
      <c r="Q10" s="35">
        <f t="shared" si="1"/>
        <v>0.22016806722689075</v>
      </c>
      <c r="R10" s="66">
        <v>595</v>
      </c>
      <c r="S10" s="59">
        <v>8037</v>
      </c>
      <c r="T10" s="35">
        <f t="shared" si="3"/>
        <v>0.33717905688873973</v>
      </c>
      <c r="U10" s="71">
        <v>23836</v>
      </c>
      <c r="V10" s="129"/>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5"/>
      <c r="BF10" s="5"/>
      <c r="BG10" s="5"/>
      <c r="BH10" s="5"/>
      <c r="BI10" s="5"/>
      <c r="BJ10" s="3"/>
      <c r="BK10" s="5"/>
      <c r="BL10" s="5"/>
      <c r="BM10" s="5"/>
      <c r="BN10" s="5"/>
      <c r="BO10" s="5"/>
      <c r="BP10" s="5"/>
      <c r="BQ10" s="3"/>
      <c r="BR10" s="5"/>
      <c r="BS10" s="5"/>
      <c r="BT10" s="5"/>
      <c r="BU10" s="5"/>
      <c r="BV10" s="5"/>
      <c r="BW10" s="5"/>
      <c r="BX10" s="5"/>
      <c r="BY10" s="5"/>
      <c r="BZ10" s="5"/>
      <c r="CA10" s="5"/>
      <c r="CB10" s="5"/>
      <c r="CC10" s="5"/>
      <c r="CD10" s="3"/>
      <c r="CE10" s="5"/>
      <c r="CF10" s="5"/>
      <c r="CG10" s="5"/>
      <c r="CH10" s="5"/>
      <c r="CI10" s="5"/>
      <c r="CJ10" s="5"/>
      <c r="CK10" s="5"/>
      <c r="CL10" s="5"/>
      <c r="CM10" s="3"/>
      <c r="CN10" s="5"/>
      <c r="CO10" s="5"/>
      <c r="CP10" s="5"/>
      <c r="CQ10" s="5"/>
      <c r="CR10" s="3"/>
      <c r="CS10" s="3"/>
      <c r="CT10" s="3"/>
      <c r="CU10" s="3"/>
      <c r="CV10" s="3"/>
      <c r="CW10" s="3"/>
      <c r="CX10" s="4"/>
      <c r="CY10" s="4"/>
      <c r="CZ10" s="3"/>
      <c r="DA10" s="3"/>
      <c r="DB10" s="3"/>
      <c r="DC10" s="3"/>
      <c r="DD10" s="4"/>
      <c r="DE10" s="4"/>
      <c r="DF10" s="3"/>
      <c r="DG10" s="3"/>
      <c r="DH10" s="3"/>
      <c r="DI10" s="3"/>
      <c r="DJ10" s="3"/>
      <c r="DK10" s="3"/>
      <c r="DL10" s="4"/>
      <c r="DM10" s="3"/>
      <c r="DN10" s="6"/>
      <c r="DO10" s="3"/>
      <c r="DP10" s="3"/>
      <c r="DQ10" s="6"/>
      <c r="DR10" s="3"/>
    </row>
    <row r="11" spans="1:122" x14ac:dyDescent="0.2">
      <c r="A11" s="30" t="s">
        <v>34</v>
      </c>
      <c r="B11" s="65" t="s">
        <v>35</v>
      </c>
      <c r="C11" s="33">
        <v>13146</v>
      </c>
      <c r="D11" s="59">
        <v>0</v>
      </c>
      <c r="E11" s="66">
        <v>0</v>
      </c>
      <c r="F11" s="66">
        <v>0</v>
      </c>
      <c r="G11" s="59">
        <v>1</v>
      </c>
      <c r="H11" s="66">
        <v>25</v>
      </c>
      <c r="I11" s="66">
        <f t="shared" si="4"/>
        <v>25</v>
      </c>
      <c r="J11" s="59">
        <v>1</v>
      </c>
      <c r="K11" s="66">
        <v>25</v>
      </c>
      <c r="L11" s="59">
        <v>0</v>
      </c>
      <c r="M11" s="66">
        <v>0</v>
      </c>
      <c r="N11" s="66">
        <v>0</v>
      </c>
      <c r="O11" s="60">
        <f t="shared" si="0"/>
        <v>1.7857142857142856E-2</v>
      </c>
      <c r="P11" s="66">
        <v>56</v>
      </c>
      <c r="Q11" s="35">
        <f t="shared" si="1"/>
        <v>0.18666666666666668</v>
      </c>
      <c r="R11" s="66">
        <v>300</v>
      </c>
      <c r="S11" s="59">
        <v>1116</v>
      </c>
      <c r="T11" s="35">
        <f t="shared" si="3"/>
        <v>0.18479880774962743</v>
      </c>
      <c r="U11" s="71">
        <v>6039</v>
      </c>
      <c r="V11" s="129"/>
      <c r="W11" s="4"/>
      <c r="X11" s="4"/>
      <c r="Y11" s="4"/>
      <c r="Z11" s="4"/>
      <c r="AA11" s="4"/>
      <c r="AB11" s="4"/>
      <c r="AC11" s="4"/>
      <c r="AD11" s="4"/>
      <c r="AE11" s="4"/>
      <c r="AF11" s="4"/>
      <c r="AG11" s="4"/>
      <c r="AH11" s="4"/>
      <c r="AI11" s="4"/>
      <c r="AJ11" s="4"/>
      <c r="AK11" s="4"/>
      <c r="AL11" s="4"/>
      <c r="AM11" s="4"/>
      <c r="AN11" s="4"/>
      <c r="AO11" s="4"/>
      <c r="AP11" s="4"/>
      <c r="AQ11" s="4"/>
      <c r="AR11" s="4"/>
      <c r="AS11" s="3"/>
      <c r="AT11" s="3"/>
      <c r="AU11" s="3"/>
      <c r="AV11" s="3"/>
      <c r="AW11" s="3"/>
      <c r="AX11" s="3"/>
      <c r="AY11" s="3"/>
      <c r="AZ11" s="3"/>
      <c r="BA11" s="4"/>
      <c r="BB11" s="4"/>
      <c r="BC11" s="4"/>
      <c r="BD11" s="4"/>
      <c r="BE11" s="5"/>
      <c r="BF11" s="5"/>
      <c r="BG11" s="5"/>
      <c r="BH11" s="5"/>
      <c r="BI11" s="5"/>
      <c r="BJ11" s="3"/>
      <c r="BK11" s="5"/>
      <c r="BL11" s="5"/>
      <c r="BM11" s="5"/>
      <c r="BN11" s="5"/>
      <c r="BO11" s="5"/>
      <c r="BP11" s="5"/>
      <c r="BQ11" s="3"/>
      <c r="BR11" s="5"/>
      <c r="BS11" s="5"/>
      <c r="BT11" s="5"/>
      <c r="BU11" s="5"/>
      <c r="BV11" s="5"/>
      <c r="BW11" s="5"/>
      <c r="BX11" s="5"/>
      <c r="BY11" s="5"/>
      <c r="BZ11" s="5"/>
      <c r="CA11" s="5"/>
      <c r="CB11" s="5"/>
      <c r="CC11" s="5"/>
      <c r="CD11" s="3"/>
      <c r="CE11" s="5"/>
      <c r="CF11" s="5"/>
      <c r="CG11" s="5"/>
      <c r="CH11" s="5"/>
      <c r="CI11" s="5"/>
      <c r="CJ11" s="5"/>
      <c r="CK11" s="5"/>
      <c r="CL11" s="5"/>
      <c r="CM11" s="3"/>
      <c r="CN11" s="5"/>
      <c r="CO11" s="5"/>
      <c r="CP11" s="5"/>
      <c r="CQ11" s="5"/>
      <c r="CR11" s="3"/>
      <c r="CS11" s="3"/>
      <c r="CT11" s="3"/>
      <c r="CU11" s="3"/>
      <c r="CV11" s="3"/>
      <c r="CW11" s="3"/>
      <c r="CX11" s="4"/>
      <c r="CY11" s="4"/>
      <c r="CZ11" s="3"/>
      <c r="DA11" s="3"/>
      <c r="DB11" s="3"/>
      <c r="DC11" s="3"/>
      <c r="DD11" s="4"/>
      <c r="DE11" s="4"/>
      <c r="DF11" s="3"/>
      <c r="DG11" s="3"/>
      <c r="DH11" s="3"/>
      <c r="DI11" s="3"/>
      <c r="DJ11" s="3"/>
      <c r="DK11" s="3"/>
      <c r="DL11" s="3"/>
      <c r="DM11" s="3"/>
      <c r="DN11" s="6"/>
      <c r="DO11" s="3"/>
      <c r="DP11" s="3"/>
      <c r="DQ11" s="6"/>
      <c r="DR11" s="3"/>
    </row>
    <row r="12" spans="1:122" x14ac:dyDescent="0.2">
      <c r="A12" s="30" t="s">
        <v>36</v>
      </c>
      <c r="B12" s="65" t="s">
        <v>37</v>
      </c>
      <c r="C12" s="33">
        <v>47037</v>
      </c>
      <c r="D12" s="59">
        <v>0</v>
      </c>
      <c r="E12" s="66">
        <v>0</v>
      </c>
      <c r="F12" s="66">
        <v>0</v>
      </c>
      <c r="G12" s="59">
        <v>9</v>
      </c>
      <c r="H12" s="66">
        <v>59</v>
      </c>
      <c r="I12" s="66">
        <f t="shared" si="4"/>
        <v>6.5555555555555554</v>
      </c>
      <c r="J12" s="59">
        <v>9</v>
      </c>
      <c r="K12" s="66">
        <v>59</v>
      </c>
      <c r="L12" s="59">
        <v>0</v>
      </c>
      <c r="M12" s="66">
        <v>0</v>
      </c>
      <c r="N12" s="66">
        <v>0</v>
      </c>
      <c r="O12" s="60">
        <f t="shared" si="0"/>
        <v>0.19565217391304349</v>
      </c>
      <c r="P12" s="66">
        <v>46</v>
      </c>
      <c r="Q12" s="35">
        <f t="shared" si="1"/>
        <v>7.6923076923076927E-2</v>
      </c>
      <c r="R12" s="66">
        <v>598</v>
      </c>
      <c r="S12" s="59">
        <v>556</v>
      </c>
      <c r="T12" s="35">
        <f t="shared" si="3"/>
        <v>3.8554885236807432E-2</v>
      </c>
      <c r="U12" s="71">
        <v>14421</v>
      </c>
      <c r="V12" s="129"/>
      <c r="W12" s="4"/>
      <c r="X12" s="4"/>
      <c r="Y12" s="3"/>
      <c r="Z12" s="3"/>
      <c r="AA12" s="3"/>
      <c r="AB12" s="3"/>
      <c r="AC12" s="3"/>
      <c r="AD12" s="3"/>
      <c r="AE12" s="3"/>
      <c r="AF12" s="3"/>
      <c r="AG12" s="3"/>
      <c r="AH12" s="3"/>
      <c r="AI12" s="3"/>
      <c r="AJ12" s="3"/>
      <c r="AK12" s="3"/>
      <c r="AL12" s="3"/>
      <c r="AM12" s="3"/>
      <c r="AN12" s="3"/>
      <c r="AO12" s="3"/>
      <c r="AP12" s="3"/>
      <c r="AQ12" s="3"/>
      <c r="AR12" s="3"/>
      <c r="AS12" s="4"/>
      <c r="AT12" s="4"/>
      <c r="AU12" s="4"/>
      <c r="AV12" s="4"/>
      <c r="AW12" s="4"/>
      <c r="AX12" s="4"/>
      <c r="AY12" s="4"/>
      <c r="AZ12" s="4"/>
      <c r="BA12" s="4"/>
      <c r="BB12" s="4"/>
      <c r="BC12" s="4"/>
      <c r="BD12" s="4"/>
      <c r="BE12" s="5"/>
      <c r="BF12" s="5"/>
      <c r="BG12" s="5"/>
      <c r="BH12" s="5"/>
      <c r="BI12" s="5"/>
      <c r="BJ12" s="3"/>
      <c r="BK12" s="5"/>
      <c r="BL12" s="5"/>
      <c r="BM12" s="5"/>
      <c r="BN12" s="5"/>
      <c r="BO12" s="5"/>
      <c r="BP12" s="5"/>
      <c r="BQ12" s="3"/>
      <c r="BR12" s="5"/>
      <c r="BS12" s="5"/>
      <c r="BT12" s="5"/>
      <c r="BU12" s="5"/>
      <c r="BV12" s="5"/>
      <c r="BW12" s="5"/>
      <c r="BX12" s="5"/>
      <c r="BY12" s="5"/>
      <c r="BZ12" s="5"/>
      <c r="CA12" s="5"/>
      <c r="CB12" s="5"/>
      <c r="CC12" s="5"/>
      <c r="CD12" s="3"/>
      <c r="CE12" s="5"/>
      <c r="CF12" s="5"/>
      <c r="CG12" s="5"/>
      <c r="CH12" s="5"/>
      <c r="CI12" s="5"/>
      <c r="CJ12" s="5"/>
      <c r="CK12" s="5"/>
      <c r="CL12" s="5"/>
      <c r="CM12" s="3"/>
      <c r="CN12" s="5"/>
      <c r="CO12" s="5"/>
      <c r="CP12" s="5"/>
      <c r="CQ12" s="5"/>
      <c r="CR12" s="3"/>
      <c r="CS12" s="3"/>
      <c r="CT12" s="3"/>
      <c r="CU12" s="3"/>
      <c r="CV12" s="3"/>
      <c r="CW12" s="3"/>
      <c r="CX12" s="4"/>
      <c r="CY12" s="4"/>
      <c r="CZ12" s="3"/>
      <c r="DA12" s="3"/>
      <c r="DB12" s="3"/>
      <c r="DC12" s="3"/>
      <c r="DD12" s="4"/>
      <c r="DE12" s="4"/>
      <c r="DF12" s="3"/>
      <c r="DG12" s="3"/>
      <c r="DH12" s="3"/>
      <c r="DI12" s="3"/>
      <c r="DJ12" s="3"/>
      <c r="DK12" s="3"/>
      <c r="DL12" s="3"/>
      <c r="DM12" s="3"/>
      <c r="DN12" s="6"/>
      <c r="DO12" s="3"/>
      <c r="DP12" s="3"/>
      <c r="DQ12" s="6"/>
      <c r="DR12" s="3"/>
    </row>
    <row r="13" spans="1:122" x14ac:dyDescent="0.2">
      <c r="A13" s="30" t="s">
        <v>38</v>
      </c>
      <c r="B13" s="65" t="s">
        <v>39</v>
      </c>
      <c r="C13" s="33">
        <v>6425</v>
      </c>
      <c r="D13" s="59">
        <v>33</v>
      </c>
      <c r="E13" s="66">
        <v>137</v>
      </c>
      <c r="F13" s="66">
        <f t="shared" ref="F13:F18" si="5">E13/D13</f>
        <v>4.1515151515151514</v>
      </c>
      <c r="G13" s="59">
        <v>19</v>
      </c>
      <c r="H13" s="66">
        <v>121</v>
      </c>
      <c r="I13" s="66">
        <f t="shared" si="4"/>
        <v>6.3684210526315788</v>
      </c>
      <c r="J13" s="59">
        <v>52</v>
      </c>
      <c r="K13" s="66">
        <v>258</v>
      </c>
      <c r="L13" s="59">
        <v>3</v>
      </c>
      <c r="M13" s="66">
        <v>8</v>
      </c>
      <c r="N13" s="66">
        <f t="shared" si="2"/>
        <v>2.6666666666666665</v>
      </c>
      <c r="O13" s="60">
        <f t="shared" si="0"/>
        <v>0.84615384615384615</v>
      </c>
      <c r="P13" s="66">
        <v>65</v>
      </c>
      <c r="Q13" s="35">
        <f t="shared" si="1"/>
        <v>0.26315789473684209</v>
      </c>
      <c r="R13" s="66">
        <v>247</v>
      </c>
      <c r="S13" s="59">
        <v>392</v>
      </c>
      <c r="T13" s="35">
        <f t="shared" si="3"/>
        <v>8.9395667046750282E-2</v>
      </c>
      <c r="U13" s="71">
        <v>4385</v>
      </c>
      <c r="V13" s="129"/>
      <c r="W13" s="4"/>
      <c r="X13" s="4"/>
      <c r="Y13" s="4"/>
      <c r="Z13" s="4"/>
      <c r="AA13" s="4"/>
      <c r="AB13" s="4"/>
      <c r="AC13" s="4"/>
      <c r="AD13" s="4"/>
      <c r="AE13" s="4"/>
      <c r="AF13" s="4"/>
      <c r="AG13" s="4"/>
      <c r="AH13" s="4"/>
      <c r="AI13" s="3"/>
      <c r="AJ13" s="3"/>
      <c r="AK13" s="3"/>
      <c r="AL13" s="3"/>
      <c r="AM13" s="3"/>
      <c r="AN13" s="3"/>
      <c r="AO13" s="3"/>
      <c r="AP13" s="3"/>
      <c r="AQ13" s="3"/>
      <c r="AR13" s="3"/>
      <c r="AS13" s="4"/>
      <c r="AT13" s="4"/>
      <c r="AU13" s="4"/>
      <c r="AV13" s="4"/>
      <c r="AW13" s="4"/>
      <c r="AX13" s="4"/>
      <c r="AY13" s="4"/>
      <c r="AZ13" s="4"/>
      <c r="BA13" s="4"/>
      <c r="BB13" s="4"/>
      <c r="BC13" s="4"/>
      <c r="BD13" s="3"/>
      <c r="BE13" s="5"/>
      <c r="BF13" s="5"/>
      <c r="BG13" s="5"/>
      <c r="BH13" s="5"/>
      <c r="BI13" s="5"/>
      <c r="BJ13" s="3"/>
      <c r="BK13" s="5"/>
      <c r="BL13" s="5"/>
      <c r="BM13" s="5"/>
      <c r="BN13" s="5"/>
      <c r="BO13" s="5"/>
      <c r="BP13" s="5"/>
      <c r="BQ13" s="3"/>
      <c r="BR13" s="5"/>
      <c r="BS13" s="5"/>
      <c r="BT13" s="5"/>
      <c r="BU13" s="5"/>
      <c r="BV13" s="5"/>
      <c r="BW13" s="5"/>
      <c r="BX13" s="5"/>
      <c r="BY13" s="5"/>
      <c r="BZ13" s="5"/>
      <c r="CA13" s="5"/>
      <c r="CB13" s="5"/>
      <c r="CC13" s="5"/>
      <c r="CD13" s="3"/>
      <c r="CE13" s="5"/>
      <c r="CF13" s="5"/>
      <c r="CG13" s="5"/>
      <c r="CH13" s="5"/>
      <c r="CI13" s="5"/>
      <c r="CJ13" s="5"/>
      <c r="CK13" s="5"/>
      <c r="CL13" s="5"/>
      <c r="CM13" s="3"/>
      <c r="CN13" s="5"/>
      <c r="CO13" s="5"/>
      <c r="CP13" s="5"/>
      <c r="CQ13" s="5"/>
      <c r="CR13" s="3"/>
      <c r="CS13" s="3"/>
      <c r="CT13" s="3"/>
      <c r="CU13" s="3"/>
      <c r="CV13" s="3"/>
      <c r="CW13" s="3"/>
      <c r="CX13" s="4"/>
      <c r="CY13" s="4"/>
      <c r="CZ13" s="3"/>
      <c r="DA13" s="3"/>
      <c r="DB13" s="3"/>
      <c r="DC13" s="3"/>
      <c r="DD13" s="4"/>
      <c r="DE13" s="4"/>
      <c r="DF13" s="3"/>
      <c r="DG13" s="3"/>
      <c r="DH13" s="3"/>
      <c r="DI13" s="3"/>
      <c r="DJ13" s="5"/>
      <c r="DK13" s="3"/>
      <c r="DL13" s="4"/>
      <c r="DM13" s="3"/>
      <c r="DN13" s="6"/>
      <c r="DO13" s="3"/>
      <c r="DP13" s="3"/>
      <c r="DQ13" s="6"/>
      <c r="DR13" s="3"/>
    </row>
    <row r="14" spans="1:122" x14ac:dyDescent="0.2">
      <c r="A14" s="30" t="s">
        <v>40</v>
      </c>
      <c r="B14" s="65" t="s">
        <v>41</v>
      </c>
      <c r="C14" s="33">
        <v>4606</v>
      </c>
      <c r="D14" s="59">
        <v>13</v>
      </c>
      <c r="E14" s="66">
        <v>94</v>
      </c>
      <c r="F14" s="66">
        <f t="shared" si="5"/>
        <v>7.2307692307692308</v>
      </c>
      <c r="G14" s="59">
        <v>82</v>
      </c>
      <c r="H14" s="66">
        <v>2140</v>
      </c>
      <c r="I14" s="66">
        <f t="shared" si="4"/>
        <v>26.097560975609756</v>
      </c>
      <c r="J14" s="59">
        <v>95</v>
      </c>
      <c r="K14" s="66">
        <v>2234</v>
      </c>
      <c r="L14" s="59">
        <v>0</v>
      </c>
      <c r="M14" s="66">
        <v>0</v>
      </c>
      <c r="N14" s="66">
        <v>0</v>
      </c>
      <c r="O14" s="60">
        <f t="shared" si="0"/>
        <v>0.84070796460176989</v>
      </c>
      <c r="P14" s="66">
        <v>113</v>
      </c>
      <c r="Q14" s="35">
        <f t="shared" si="1"/>
        <v>0.3923611111111111</v>
      </c>
      <c r="R14" s="66">
        <v>288</v>
      </c>
      <c r="S14" s="59">
        <v>2367</v>
      </c>
      <c r="T14" s="35">
        <f t="shared" si="3"/>
        <v>0.51907894736842108</v>
      </c>
      <c r="U14" s="71">
        <v>4560</v>
      </c>
      <c r="V14" s="129"/>
      <c r="W14" s="4"/>
      <c r="X14" s="4"/>
      <c r="Y14" s="4"/>
      <c r="Z14" s="4"/>
      <c r="AA14" s="4"/>
      <c r="AB14" s="4"/>
      <c r="AC14" s="4"/>
      <c r="AD14" s="4"/>
      <c r="AE14" s="4"/>
      <c r="AF14" s="4"/>
      <c r="AG14" s="4"/>
      <c r="AH14" s="4"/>
      <c r="AI14" s="3"/>
      <c r="AJ14" s="3"/>
      <c r="AK14" s="3"/>
      <c r="AL14" s="3"/>
      <c r="AM14" s="3"/>
      <c r="AN14" s="3"/>
      <c r="AO14" s="3"/>
      <c r="AP14" s="3"/>
      <c r="AQ14" s="3"/>
      <c r="AR14" s="3"/>
      <c r="AS14" s="3"/>
      <c r="AT14" s="3"/>
      <c r="AU14" s="3"/>
      <c r="AV14" s="3"/>
      <c r="AW14" s="3"/>
      <c r="AX14" s="3"/>
      <c r="AY14" s="3"/>
      <c r="AZ14" s="3"/>
      <c r="BA14" s="4"/>
      <c r="BB14" s="4"/>
      <c r="BC14" s="4"/>
      <c r="BD14" s="3"/>
      <c r="BE14" s="5"/>
      <c r="BF14" s="5"/>
      <c r="BG14" s="5"/>
      <c r="BH14" s="5"/>
      <c r="BI14" s="5"/>
      <c r="BJ14" s="3"/>
      <c r="BK14" s="5"/>
      <c r="BL14" s="5"/>
      <c r="BM14" s="5"/>
      <c r="BN14" s="5"/>
      <c r="BO14" s="5"/>
      <c r="BP14" s="5"/>
      <c r="BQ14" s="3"/>
      <c r="BR14" s="5"/>
      <c r="BS14" s="5"/>
      <c r="BT14" s="5"/>
      <c r="BU14" s="5"/>
      <c r="BV14" s="5"/>
      <c r="BW14" s="5"/>
      <c r="BX14" s="5"/>
      <c r="BY14" s="5"/>
      <c r="BZ14" s="5"/>
      <c r="CA14" s="5"/>
      <c r="CB14" s="5"/>
      <c r="CC14" s="5"/>
      <c r="CD14" s="3"/>
      <c r="CE14" s="5"/>
      <c r="CF14" s="5"/>
      <c r="CG14" s="5"/>
      <c r="CH14" s="5"/>
      <c r="CI14" s="5"/>
      <c r="CJ14" s="5"/>
      <c r="CK14" s="5"/>
      <c r="CL14" s="5"/>
      <c r="CM14" s="3"/>
      <c r="CN14" s="5"/>
      <c r="CO14" s="5"/>
      <c r="CP14" s="5"/>
      <c r="CQ14" s="5"/>
      <c r="CR14" s="3"/>
      <c r="CS14" s="3"/>
      <c r="CT14" s="3"/>
      <c r="CU14" s="3"/>
      <c r="CV14" s="3"/>
      <c r="CW14" s="3"/>
      <c r="CX14" s="4"/>
      <c r="CY14" s="4"/>
      <c r="CZ14" s="3"/>
      <c r="DA14" s="3"/>
      <c r="DB14" s="3"/>
      <c r="DC14" s="3"/>
      <c r="DD14" s="4"/>
      <c r="DE14" s="4"/>
      <c r="DF14" s="3"/>
      <c r="DG14" s="3"/>
      <c r="DH14" s="3"/>
      <c r="DI14" s="3"/>
      <c r="DJ14" s="5"/>
      <c r="DK14" s="3"/>
      <c r="DL14" s="4"/>
      <c r="DM14" s="3"/>
      <c r="DN14" s="6"/>
      <c r="DO14" s="3"/>
      <c r="DP14" s="3"/>
      <c r="DQ14" s="6"/>
      <c r="DR14" s="3"/>
    </row>
    <row r="15" spans="1:122" x14ac:dyDescent="0.2">
      <c r="A15" s="30" t="s">
        <v>42</v>
      </c>
      <c r="B15" s="65" t="s">
        <v>43</v>
      </c>
      <c r="C15" s="33">
        <v>4040</v>
      </c>
      <c r="D15" s="59">
        <v>6</v>
      </c>
      <c r="E15" s="66">
        <v>25</v>
      </c>
      <c r="F15" s="66">
        <f t="shared" si="5"/>
        <v>4.166666666666667</v>
      </c>
      <c r="G15" s="59">
        <v>0</v>
      </c>
      <c r="H15" s="66">
        <v>0</v>
      </c>
      <c r="I15" s="66">
        <v>0</v>
      </c>
      <c r="J15" s="59">
        <v>6</v>
      </c>
      <c r="K15" s="66">
        <v>25</v>
      </c>
      <c r="L15" s="59">
        <v>0</v>
      </c>
      <c r="M15" s="66">
        <v>0</v>
      </c>
      <c r="N15" s="66">
        <v>0</v>
      </c>
      <c r="O15" s="60">
        <f t="shared" si="0"/>
        <v>1</v>
      </c>
      <c r="P15" s="66">
        <v>6</v>
      </c>
      <c r="Q15" s="35">
        <f t="shared" si="1"/>
        <v>3.3519553072625698E-2</v>
      </c>
      <c r="R15" s="66">
        <v>179</v>
      </c>
      <c r="S15" s="59">
        <v>25</v>
      </c>
      <c r="T15" s="35">
        <f t="shared" si="3"/>
        <v>7.1347031963470316E-3</v>
      </c>
      <c r="U15" s="71">
        <v>3504</v>
      </c>
      <c r="V15" s="129"/>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5"/>
      <c r="BF15" s="5"/>
      <c r="BG15" s="5"/>
      <c r="BH15" s="5"/>
      <c r="BI15" s="5"/>
      <c r="BJ15" s="3"/>
      <c r="BK15" s="5"/>
      <c r="BL15" s="5"/>
      <c r="BM15" s="5"/>
      <c r="BN15" s="5"/>
      <c r="BO15" s="5"/>
      <c r="BP15" s="5"/>
      <c r="BQ15" s="3"/>
      <c r="BR15" s="5"/>
      <c r="BS15" s="5"/>
      <c r="BT15" s="5"/>
      <c r="BU15" s="5"/>
      <c r="BV15" s="5"/>
      <c r="BW15" s="5"/>
      <c r="BX15" s="5"/>
      <c r="BY15" s="5"/>
      <c r="BZ15" s="5"/>
      <c r="CA15" s="5"/>
      <c r="CB15" s="5"/>
      <c r="CC15" s="5"/>
      <c r="CD15" s="3"/>
      <c r="CE15" s="5"/>
      <c r="CF15" s="5"/>
      <c r="CG15" s="5"/>
      <c r="CH15" s="5"/>
      <c r="CI15" s="5"/>
      <c r="CJ15" s="5"/>
      <c r="CK15" s="5"/>
      <c r="CL15" s="5"/>
      <c r="CM15" s="3"/>
      <c r="CN15" s="5"/>
      <c r="CO15" s="5"/>
      <c r="CP15" s="5"/>
      <c r="CQ15" s="5"/>
      <c r="CR15" s="3"/>
      <c r="CS15" s="3"/>
      <c r="CT15" s="3"/>
      <c r="CU15" s="3"/>
      <c r="CV15" s="3"/>
      <c r="CW15" s="3"/>
      <c r="CX15" s="4"/>
      <c r="CY15" s="4"/>
      <c r="CZ15" s="3"/>
      <c r="DA15" s="3"/>
      <c r="DB15" s="3"/>
      <c r="DC15" s="3"/>
      <c r="DD15" s="4"/>
      <c r="DE15" s="4"/>
      <c r="DF15" s="3"/>
      <c r="DG15" s="3"/>
      <c r="DH15" s="3"/>
      <c r="DI15" s="3"/>
      <c r="DJ15" s="5"/>
      <c r="DK15" s="3"/>
      <c r="DL15" s="3"/>
      <c r="DM15" s="3"/>
      <c r="DN15" s="6"/>
      <c r="DO15" s="3"/>
      <c r="DP15" s="3"/>
      <c r="DQ15" s="6"/>
      <c r="DR15" s="3"/>
    </row>
    <row r="16" spans="1:122" x14ac:dyDescent="0.2">
      <c r="A16" s="30" t="s">
        <v>44</v>
      </c>
      <c r="B16" s="65" t="s">
        <v>43</v>
      </c>
      <c r="C16" s="33">
        <v>5706</v>
      </c>
      <c r="D16" s="59">
        <v>5</v>
      </c>
      <c r="E16" s="66">
        <v>32</v>
      </c>
      <c r="F16" s="66">
        <f t="shared" si="5"/>
        <v>6.4</v>
      </c>
      <c r="G16" s="59">
        <v>0</v>
      </c>
      <c r="H16" s="66">
        <v>0</v>
      </c>
      <c r="I16" s="66">
        <v>0</v>
      </c>
      <c r="J16" s="59">
        <v>5</v>
      </c>
      <c r="K16" s="66">
        <v>32</v>
      </c>
      <c r="L16" s="59">
        <v>0</v>
      </c>
      <c r="M16" s="66">
        <v>0</v>
      </c>
      <c r="N16" s="66">
        <v>0</v>
      </c>
      <c r="O16" s="60">
        <f t="shared" si="0"/>
        <v>0.7142857142857143</v>
      </c>
      <c r="P16" s="66">
        <v>7</v>
      </c>
      <c r="Q16" s="35">
        <f t="shared" si="1"/>
        <v>3.6649214659685861E-2</v>
      </c>
      <c r="R16" s="66">
        <v>191</v>
      </c>
      <c r="S16" s="59">
        <v>51</v>
      </c>
      <c r="T16" s="35">
        <f t="shared" si="3"/>
        <v>2.501226091221187E-2</v>
      </c>
      <c r="U16" s="71">
        <v>2039</v>
      </c>
      <c r="V16" s="129"/>
      <c r="W16" s="4"/>
      <c r="X16" s="4"/>
      <c r="Y16" s="4"/>
      <c r="Z16" s="4"/>
      <c r="AA16" s="4"/>
      <c r="AB16" s="4"/>
      <c r="AC16" s="4"/>
      <c r="AD16" s="4"/>
      <c r="AE16" s="4"/>
      <c r="AF16" s="4"/>
      <c r="AG16" s="4"/>
      <c r="AH16" s="4"/>
      <c r="AI16" s="3"/>
      <c r="AJ16" s="3"/>
      <c r="AK16" s="3"/>
      <c r="AL16" s="3"/>
      <c r="AM16" s="3"/>
      <c r="AN16" s="3"/>
      <c r="AO16" s="3"/>
      <c r="AP16" s="3"/>
      <c r="AQ16" s="3"/>
      <c r="AR16" s="3"/>
      <c r="AS16" s="4"/>
      <c r="AT16" s="4"/>
      <c r="AU16" s="4"/>
      <c r="AV16" s="4"/>
      <c r="AW16" s="4"/>
      <c r="AX16" s="4"/>
      <c r="AY16" s="4"/>
      <c r="AZ16" s="4"/>
      <c r="BA16" s="4"/>
      <c r="BB16" s="4"/>
      <c r="BC16" s="4"/>
      <c r="BD16" s="4"/>
      <c r="BE16" s="5"/>
      <c r="BF16" s="5"/>
      <c r="BG16" s="5"/>
      <c r="BH16" s="5"/>
      <c r="BI16" s="5"/>
      <c r="BJ16" s="3"/>
      <c r="BK16" s="5"/>
      <c r="BL16" s="5"/>
      <c r="BM16" s="5"/>
      <c r="BN16" s="5"/>
      <c r="BO16" s="5"/>
      <c r="BP16" s="5"/>
      <c r="BQ16" s="3"/>
      <c r="BR16" s="5"/>
      <c r="BS16" s="5"/>
      <c r="BT16" s="5"/>
      <c r="BU16" s="5"/>
      <c r="BV16" s="5"/>
      <c r="BW16" s="5"/>
      <c r="BX16" s="5"/>
      <c r="BY16" s="5"/>
      <c r="BZ16" s="5"/>
      <c r="CA16" s="5"/>
      <c r="CB16" s="5"/>
      <c r="CC16" s="5"/>
      <c r="CD16" s="3"/>
      <c r="CE16" s="5"/>
      <c r="CF16" s="5"/>
      <c r="CG16" s="5"/>
      <c r="CH16" s="5"/>
      <c r="CI16" s="5"/>
      <c r="CJ16" s="5"/>
      <c r="CK16" s="5"/>
      <c r="CL16" s="5"/>
      <c r="CM16" s="3"/>
      <c r="CN16" s="5"/>
      <c r="CO16" s="5"/>
      <c r="CP16" s="5"/>
      <c r="CQ16" s="5"/>
      <c r="CR16" s="3"/>
      <c r="CS16" s="3"/>
      <c r="CT16" s="3"/>
      <c r="CU16" s="3"/>
      <c r="CV16" s="3"/>
      <c r="CW16" s="3"/>
      <c r="CX16" s="4"/>
      <c r="CY16" s="4"/>
      <c r="CZ16" s="3"/>
      <c r="DA16" s="3"/>
      <c r="DB16" s="3"/>
      <c r="DC16" s="3"/>
      <c r="DD16" s="4"/>
      <c r="DE16" s="4"/>
      <c r="DF16" s="3"/>
      <c r="DG16" s="3"/>
      <c r="DH16" s="3"/>
      <c r="DI16" s="3"/>
      <c r="DJ16" s="3"/>
      <c r="DK16" s="3"/>
      <c r="DL16" s="3"/>
      <c r="DM16" s="3"/>
      <c r="DN16" s="6"/>
      <c r="DO16" s="3"/>
      <c r="DP16" s="3"/>
      <c r="DQ16" s="6"/>
      <c r="DR16" s="3"/>
    </row>
    <row r="17" spans="1:122" x14ac:dyDescent="0.2">
      <c r="A17" s="30" t="s">
        <v>45</v>
      </c>
      <c r="B17" s="65" t="s">
        <v>46</v>
      </c>
      <c r="C17" s="33">
        <v>3108</v>
      </c>
      <c r="D17" s="59">
        <v>12</v>
      </c>
      <c r="E17" s="66">
        <v>78</v>
      </c>
      <c r="F17" s="66">
        <f t="shared" si="5"/>
        <v>6.5</v>
      </c>
      <c r="G17" s="59">
        <v>2</v>
      </c>
      <c r="H17" s="66">
        <v>7</v>
      </c>
      <c r="I17" s="66">
        <f>H17/G17</f>
        <v>3.5</v>
      </c>
      <c r="J17" s="59">
        <v>14</v>
      </c>
      <c r="K17" s="66">
        <v>85</v>
      </c>
      <c r="L17" s="59">
        <v>0</v>
      </c>
      <c r="M17" s="66">
        <v>0</v>
      </c>
      <c r="N17" s="66">
        <v>0</v>
      </c>
      <c r="O17" s="60">
        <f t="shared" si="0"/>
        <v>0.93333333333333335</v>
      </c>
      <c r="P17" s="66">
        <v>15</v>
      </c>
      <c r="Q17" s="35">
        <f t="shared" si="1"/>
        <v>0.29411764705882354</v>
      </c>
      <c r="R17" s="66">
        <v>51</v>
      </c>
      <c r="S17" s="59">
        <v>90</v>
      </c>
      <c r="T17" s="35">
        <f t="shared" si="3"/>
        <v>0.14399999999999999</v>
      </c>
      <c r="U17" s="71">
        <v>625</v>
      </c>
      <c r="V17" s="129"/>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5"/>
      <c r="BF17" s="5"/>
      <c r="BG17" s="5"/>
      <c r="BH17" s="5"/>
      <c r="BI17" s="5"/>
      <c r="BJ17" s="3"/>
      <c r="BK17" s="5"/>
      <c r="BL17" s="5"/>
      <c r="BM17" s="5"/>
      <c r="BN17" s="5"/>
      <c r="BO17" s="5"/>
      <c r="BP17" s="5"/>
      <c r="BQ17" s="3"/>
      <c r="BR17" s="5"/>
      <c r="BS17" s="5"/>
      <c r="BT17" s="5"/>
      <c r="BU17" s="5"/>
      <c r="BV17" s="5"/>
      <c r="BW17" s="5"/>
      <c r="BX17" s="5"/>
      <c r="BY17" s="5"/>
      <c r="BZ17" s="5"/>
      <c r="CA17" s="5"/>
      <c r="CB17" s="5"/>
      <c r="CC17" s="5"/>
      <c r="CD17" s="3"/>
      <c r="CE17" s="5"/>
      <c r="CF17" s="5"/>
      <c r="CG17" s="5"/>
      <c r="CH17" s="5"/>
      <c r="CI17" s="5"/>
      <c r="CJ17" s="5"/>
      <c r="CK17" s="5"/>
      <c r="CL17" s="5"/>
      <c r="CM17" s="3"/>
      <c r="CN17" s="5"/>
      <c r="CO17" s="5"/>
      <c r="CP17" s="5"/>
      <c r="CQ17" s="5"/>
      <c r="CR17" s="3"/>
      <c r="CS17" s="3"/>
      <c r="CT17" s="3"/>
      <c r="CU17" s="3"/>
      <c r="CV17" s="3"/>
      <c r="CW17" s="3"/>
      <c r="CX17" s="4"/>
      <c r="CY17" s="4"/>
      <c r="CZ17" s="3"/>
      <c r="DA17" s="3"/>
      <c r="DB17" s="3"/>
      <c r="DC17" s="3"/>
      <c r="DD17" s="4"/>
      <c r="DE17" s="4"/>
      <c r="DF17" s="3"/>
      <c r="DG17" s="3"/>
      <c r="DH17" s="3"/>
      <c r="DI17" s="3"/>
      <c r="DJ17" s="5"/>
      <c r="DK17" s="3"/>
      <c r="DL17" s="4"/>
      <c r="DM17" s="3"/>
      <c r="DN17" s="6"/>
      <c r="DO17" s="3"/>
      <c r="DP17" s="3"/>
      <c r="DQ17" s="6"/>
      <c r="DR17" s="3"/>
    </row>
    <row r="18" spans="1:122" x14ac:dyDescent="0.2">
      <c r="A18" s="30" t="s">
        <v>47</v>
      </c>
      <c r="B18" s="65" t="s">
        <v>46</v>
      </c>
      <c r="C18" s="33">
        <v>5080</v>
      </c>
      <c r="D18" s="59">
        <v>32</v>
      </c>
      <c r="E18" s="66">
        <v>415</v>
      </c>
      <c r="F18" s="66">
        <f t="shared" si="5"/>
        <v>12.96875</v>
      </c>
      <c r="G18" s="59">
        <v>2</v>
      </c>
      <c r="H18" s="66">
        <v>161</v>
      </c>
      <c r="I18" s="66">
        <f>H18/G18</f>
        <v>80.5</v>
      </c>
      <c r="J18" s="59">
        <v>34</v>
      </c>
      <c r="K18" s="66">
        <v>576</v>
      </c>
      <c r="L18" s="59">
        <v>0</v>
      </c>
      <c r="M18" s="66">
        <v>0</v>
      </c>
      <c r="N18" s="66">
        <v>0</v>
      </c>
      <c r="O18" s="60">
        <f t="shared" si="0"/>
        <v>0.82926829268292679</v>
      </c>
      <c r="P18" s="66">
        <v>41</v>
      </c>
      <c r="Q18" s="35">
        <f t="shared" si="1"/>
        <v>0.13099041533546327</v>
      </c>
      <c r="R18" s="66">
        <v>313</v>
      </c>
      <c r="S18" s="59">
        <v>672</v>
      </c>
      <c r="T18" s="35">
        <f t="shared" si="3"/>
        <v>0.30839834786599357</v>
      </c>
      <c r="U18" s="71">
        <v>2179</v>
      </c>
      <c r="V18" s="129"/>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5"/>
      <c r="BF18" s="5"/>
      <c r="BG18" s="5"/>
      <c r="BH18" s="5"/>
      <c r="BI18" s="5"/>
      <c r="BJ18" s="3"/>
      <c r="BK18" s="5"/>
      <c r="BL18" s="5"/>
      <c r="BM18" s="5"/>
      <c r="BN18" s="5"/>
      <c r="BO18" s="5"/>
      <c r="BP18" s="5"/>
      <c r="BQ18" s="3"/>
      <c r="BR18" s="5"/>
      <c r="BS18" s="5"/>
      <c r="BT18" s="5"/>
      <c r="BU18" s="5"/>
      <c r="BV18" s="5"/>
      <c r="BW18" s="5"/>
      <c r="BX18" s="5"/>
      <c r="BY18" s="5"/>
      <c r="BZ18" s="5"/>
      <c r="CA18" s="5"/>
      <c r="CB18" s="5"/>
      <c r="CC18" s="5"/>
      <c r="CD18" s="3"/>
      <c r="CE18" s="5"/>
      <c r="CF18" s="5"/>
      <c r="CG18" s="5"/>
      <c r="CH18" s="5"/>
      <c r="CI18" s="5"/>
      <c r="CJ18" s="5"/>
      <c r="CK18" s="5"/>
      <c r="CL18" s="5"/>
      <c r="CM18" s="3"/>
      <c r="CN18" s="5"/>
      <c r="CO18" s="5"/>
      <c r="CP18" s="5"/>
      <c r="CQ18" s="5"/>
      <c r="CR18" s="3"/>
      <c r="CS18" s="3"/>
      <c r="CT18" s="3"/>
      <c r="CU18" s="3"/>
      <c r="CV18" s="3"/>
      <c r="CW18" s="3"/>
      <c r="CX18" s="4"/>
      <c r="CY18" s="4"/>
      <c r="CZ18" s="3"/>
      <c r="DA18" s="3"/>
      <c r="DB18" s="3"/>
      <c r="DC18" s="3"/>
      <c r="DD18" s="4"/>
      <c r="DE18" s="4"/>
      <c r="DF18" s="3"/>
      <c r="DG18" s="3"/>
      <c r="DH18" s="3"/>
      <c r="DI18" s="3"/>
      <c r="DJ18" s="3"/>
      <c r="DK18" s="3"/>
      <c r="DL18" s="3"/>
      <c r="DM18" s="3"/>
      <c r="DN18" s="6"/>
      <c r="DO18" s="3"/>
      <c r="DP18" s="3"/>
      <c r="DQ18" s="6"/>
      <c r="DR18" s="3"/>
    </row>
    <row r="19" spans="1:122" x14ac:dyDescent="0.2">
      <c r="A19" s="30" t="s">
        <v>48</v>
      </c>
      <c r="B19" s="65" t="s">
        <v>49</v>
      </c>
      <c r="C19" s="33">
        <v>5405</v>
      </c>
      <c r="D19" s="59">
        <v>0</v>
      </c>
      <c r="E19" s="66">
        <v>0</v>
      </c>
      <c r="F19" s="66">
        <v>0</v>
      </c>
      <c r="G19" s="59">
        <v>15</v>
      </c>
      <c r="H19" s="66">
        <v>72</v>
      </c>
      <c r="I19" s="66">
        <f>H19/G19</f>
        <v>4.8</v>
      </c>
      <c r="J19" s="59">
        <v>15</v>
      </c>
      <c r="K19" s="66">
        <v>72</v>
      </c>
      <c r="L19" s="59">
        <v>4</v>
      </c>
      <c r="M19" s="66">
        <v>20</v>
      </c>
      <c r="N19" s="66">
        <f t="shared" si="2"/>
        <v>5</v>
      </c>
      <c r="O19" s="60">
        <f t="shared" si="0"/>
        <v>0.95</v>
      </c>
      <c r="P19" s="66">
        <v>20</v>
      </c>
      <c r="Q19" s="35">
        <f t="shared" si="1"/>
        <v>4.0983606557377046E-2</v>
      </c>
      <c r="R19" s="66">
        <v>488</v>
      </c>
      <c r="S19" s="59">
        <v>96</v>
      </c>
      <c r="T19" s="35">
        <f t="shared" si="3"/>
        <v>1.3832853025936599E-2</v>
      </c>
      <c r="U19" s="71">
        <v>6940</v>
      </c>
      <c r="V19" s="129"/>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5"/>
      <c r="BF19" s="5"/>
      <c r="BG19" s="5"/>
      <c r="BH19" s="5"/>
      <c r="BI19" s="5"/>
      <c r="BJ19" s="3"/>
      <c r="BK19" s="5"/>
      <c r="BL19" s="5"/>
      <c r="BM19" s="5"/>
      <c r="BN19" s="5"/>
      <c r="BO19" s="5"/>
      <c r="BP19" s="5"/>
      <c r="BQ19" s="3"/>
      <c r="BR19" s="5"/>
      <c r="BS19" s="5"/>
      <c r="BT19" s="5"/>
      <c r="BU19" s="5"/>
      <c r="BV19" s="5"/>
      <c r="BW19" s="5"/>
      <c r="BX19" s="5"/>
      <c r="BY19" s="5"/>
      <c r="BZ19" s="5"/>
      <c r="CA19" s="5"/>
      <c r="CB19" s="5"/>
      <c r="CC19" s="5"/>
      <c r="CD19" s="3"/>
      <c r="CE19" s="5"/>
      <c r="CF19" s="5"/>
      <c r="CG19" s="5"/>
      <c r="CH19" s="5"/>
      <c r="CI19" s="5"/>
      <c r="CJ19" s="5"/>
      <c r="CK19" s="5"/>
      <c r="CL19" s="5"/>
      <c r="CM19" s="3"/>
      <c r="CN19" s="5"/>
      <c r="CO19" s="5"/>
      <c r="CP19" s="5"/>
      <c r="CQ19" s="5"/>
      <c r="CR19" s="3"/>
      <c r="CS19" s="3"/>
      <c r="CT19" s="3"/>
      <c r="CU19" s="3"/>
      <c r="CV19" s="3"/>
      <c r="CW19" s="3"/>
      <c r="CX19" s="4"/>
      <c r="CY19" s="4"/>
      <c r="CZ19" s="3"/>
      <c r="DA19" s="3"/>
      <c r="DB19" s="3"/>
      <c r="DC19" s="3"/>
      <c r="DD19" s="4"/>
      <c r="DE19" s="4"/>
      <c r="DF19" s="3"/>
      <c r="DG19" s="3"/>
      <c r="DH19" s="3"/>
      <c r="DI19" s="3"/>
      <c r="DJ19" s="5"/>
      <c r="DK19" s="3"/>
      <c r="DL19" s="3"/>
      <c r="DM19" s="3"/>
      <c r="DN19" s="6"/>
      <c r="DO19" s="3"/>
      <c r="DP19" s="3"/>
      <c r="DQ19" s="6"/>
      <c r="DR19" s="3"/>
    </row>
    <row r="20" spans="1:122" x14ac:dyDescent="0.2">
      <c r="A20" s="30" t="s">
        <v>50</v>
      </c>
      <c r="B20" s="65" t="s">
        <v>51</v>
      </c>
      <c r="C20" s="33">
        <v>28769</v>
      </c>
      <c r="D20" s="59">
        <v>0</v>
      </c>
      <c r="E20" s="66">
        <v>0</v>
      </c>
      <c r="F20" s="66">
        <v>0</v>
      </c>
      <c r="G20" s="59">
        <v>3</v>
      </c>
      <c r="H20" s="66">
        <v>1</v>
      </c>
      <c r="I20" s="66">
        <f>H20/G20</f>
        <v>0.33333333333333331</v>
      </c>
      <c r="J20" s="59">
        <v>3</v>
      </c>
      <c r="K20" s="66">
        <v>1</v>
      </c>
      <c r="L20" s="59">
        <v>40</v>
      </c>
      <c r="M20" s="66">
        <v>118</v>
      </c>
      <c r="N20" s="66">
        <f t="shared" si="2"/>
        <v>2.95</v>
      </c>
      <c r="O20" s="60">
        <f t="shared" si="0"/>
        <v>1</v>
      </c>
      <c r="P20" s="66">
        <v>43</v>
      </c>
      <c r="Q20" s="35">
        <f t="shared" si="1"/>
        <v>0.12874251497005987</v>
      </c>
      <c r="R20" s="66">
        <v>334</v>
      </c>
      <c r="S20" s="59">
        <v>119</v>
      </c>
      <c r="T20" s="35">
        <f t="shared" si="3"/>
        <v>2.6356589147286821E-2</v>
      </c>
      <c r="U20" s="71">
        <v>4515</v>
      </c>
      <c r="V20" s="129"/>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5"/>
      <c r="BF20" s="5"/>
      <c r="BG20" s="5"/>
      <c r="BH20" s="5"/>
      <c r="BI20" s="5"/>
      <c r="BJ20" s="3"/>
      <c r="BK20" s="5"/>
      <c r="BL20" s="5"/>
      <c r="BM20" s="5"/>
      <c r="BN20" s="5"/>
      <c r="BO20" s="5"/>
      <c r="BP20" s="5"/>
      <c r="BQ20" s="3"/>
      <c r="BR20" s="5"/>
      <c r="BS20" s="5"/>
      <c r="BT20" s="5"/>
      <c r="BU20" s="5"/>
      <c r="BV20" s="5"/>
      <c r="BW20" s="5"/>
      <c r="BX20" s="5"/>
      <c r="BY20" s="5"/>
      <c r="BZ20" s="5"/>
      <c r="CA20" s="5"/>
      <c r="CB20" s="5"/>
      <c r="CC20" s="5"/>
      <c r="CD20" s="3"/>
      <c r="CE20" s="5"/>
      <c r="CF20" s="5"/>
      <c r="CG20" s="5"/>
      <c r="CH20" s="5"/>
      <c r="CI20" s="5"/>
      <c r="CJ20" s="5"/>
      <c r="CK20" s="5"/>
      <c r="CL20" s="5"/>
      <c r="CM20" s="3"/>
      <c r="CN20" s="5"/>
      <c r="CO20" s="5"/>
      <c r="CP20" s="5"/>
      <c r="CQ20" s="5"/>
      <c r="CR20" s="3"/>
      <c r="CS20" s="3"/>
      <c r="CT20" s="3"/>
      <c r="CU20" s="3"/>
      <c r="CV20" s="3"/>
      <c r="CW20" s="3"/>
      <c r="CX20" s="4"/>
      <c r="CY20" s="4"/>
      <c r="CZ20" s="3"/>
      <c r="DA20" s="3"/>
      <c r="DB20" s="3"/>
      <c r="DC20" s="3"/>
      <c r="DD20" s="4"/>
      <c r="DE20" s="4"/>
      <c r="DF20" s="3"/>
      <c r="DG20" s="3"/>
      <c r="DH20" s="3"/>
      <c r="DI20" s="3"/>
      <c r="DJ20" s="5"/>
      <c r="DK20" s="3"/>
      <c r="DL20" s="4"/>
      <c r="DM20" s="3"/>
      <c r="DN20" s="6"/>
      <c r="DO20" s="3"/>
      <c r="DP20" s="3"/>
      <c r="DQ20" s="6"/>
      <c r="DR20" s="3"/>
    </row>
    <row r="21" spans="1:122" x14ac:dyDescent="0.2">
      <c r="A21" s="30" t="s">
        <v>52</v>
      </c>
      <c r="B21" s="65" t="s">
        <v>53</v>
      </c>
      <c r="C21" s="33">
        <v>21105</v>
      </c>
      <c r="D21" s="59">
        <v>9</v>
      </c>
      <c r="E21" s="66">
        <v>1183</v>
      </c>
      <c r="F21" s="66">
        <f>E21/D21</f>
        <v>131.44444444444446</v>
      </c>
      <c r="G21" s="59">
        <v>6</v>
      </c>
      <c r="H21" s="66">
        <v>881</v>
      </c>
      <c r="I21" s="66">
        <f>H21/G21</f>
        <v>146.83333333333334</v>
      </c>
      <c r="J21" s="59">
        <v>15</v>
      </c>
      <c r="K21" s="66">
        <v>2064</v>
      </c>
      <c r="L21" s="59">
        <v>0</v>
      </c>
      <c r="M21" s="66">
        <v>0</v>
      </c>
      <c r="N21" s="66">
        <v>0</v>
      </c>
      <c r="O21" s="60">
        <f t="shared" si="0"/>
        <v>0.88235294117647056</v>
      </c>
      <c r="P21" s="66">
        <v>17</v>
      </c>
      <c r="Q21" s="35">
        <f t="shared" si="1"/>
        <v>5.2307692307692305E-2</v>
      </c>
      <c r="R21" s="66">
        <v>325</v>
      </c>
      <c r="S21" s="59">
        <v>2076</v>
      </c>
      <c r="T21" s="35">
        <f t="shared" si="3"/>
        <v>0.23457627118644067</v>
      </c>
      <c r="U21" s="71">
        <v>8850</v>
      </c>
      <c r="V21" s="129"/>
      <c r="W21" s="4"/>
      <c r="X21" s="4"/>
      <c r="Y21" s="4"/>
      <c r="Z21" s="4"/>
      <c r="AA21" s="4"/>
      <c r="AB21" s="4"/>
      <c r="AC21" s="4"/>
      <c r="AD21" s="4"/>
      <c r="AE21" s="4"/>
      <c r="AF21" s="4"/>
      <c r="AG21" s="4"/>
      <c r="AH21" s="4"/>
      <c r="AI21" s="4"/>
      <c r="AJ21" s="4"/>
      <c r="AK21" s="4"/>
      <c r="AL21" s="4"/>
      <c r="AM21" s="4"/>
      <c r="AN21" s="4"/>
      <c r="AO21" s="4"/>
      <c r="AP21" s="4"/>
      <c r="AQ21" s="4"/>
      <c r="AR21" s="4"/>
      <c r="AS21" s="3"/>
      <c r="AT21" s="3"/>
      <c r="AU21" s="3"/>
      <c r="AV21" s="3"/>
      <c r="AW21" s="3"/>
      <c r="AX21" s="3"/>
      <c r="AY21" s="3"/>
      <c r="AZ21" s="3"/>
      <c r="BA21" s="4"/>
      <c r="BB21" s="4"/>
      <c r="BC21" s="4"/>
      <c r="BD21" s="4"/>
      <c r="BE21" s="5"/>
      <c r="BF21" s="5"/>
      <c r="BG21" s="5"/>
      <c r="BH21" s="5"/>
      <c r="BI21" s="5"/>
      <c r="BJ21" s="3"/>
      <c r="BK21" s="5"/>
      <c r="BL21" s="5"/>
      <c r="BM21" s="5"/>
      <c r="BN21" s="5"/>
      <c r="BO21" s="5"/>
      <c r="BP21" s="5"/>
      <c r="BQ21" s="3"/>
      <c r="BR21" s="5"/>
      <c r="BS21" s="5"/>
      <c r="BT21" s="5"/>
      <c r="BU21" s="5"/>
      <c r="BV21" s="5"/>
      <c r="BW21" s="5"/>
      <c r="BX21" s="5"/>
      <c r="BY21" s="5"/>
      <c r="BZ21" s="5"/>
      <c r="CA21" s="5"/>
      <c r="CB21" s="5"/>
      <c r="CC21" s="5"/>
      <c r="CD21" s="3"/>
      <c r="CE21" s="5"/>
      <c r="CF21" s="5"/>
      <c r="CG21" s="5"/>
      <c r="CH21" s="5"/>
      <c r="CI21" s="5"/>
      <c r="CJ21" s="5"/>
      <c r="CK21" s="5"/>
      <c r="CL21" s="5"/>
      <c r="CM21" s="3"/>
      <c r="CN21" s="5"/>
      <c r="CO21" s="5"/>
      <c r="CP21" s="5"/>
      <c r="CQ21" s="5"/>
      <c r="CR21" s="3"/>
      <c r="CS21" s="3"/>
      <c r="CT21" s="3"/>
      <c r="CU21" s="3"/>
      <c r="CV21" s="3"/>
      <c r="CW21" s="3"/>
      <c r="CX21" s="4"/>
      <c r="CY21" s="4"/>
      <c r="CZ21" s="3"/>
      <c r="DA21" s="3"/>
      <c r="DB21" s="3"/>
      <c r="DC21" s="3"/>
      <c r="DD21" s="4"/>
      <c r="DE21" s="4"/>
      <c r="DF21" s="3"/>
      <c r="DG21" s="3"/>
      <c r="DH21" s="3"/>
      <c r="DI21" s="3"/>
      <c r="DJ21" s="3"/>
      <c r="DK21" s="3"/>
      <c r="DL21" s="3"/>
      <c r="DM21" s="3"/>
      <c r="DN21" s="6"/>
      <c r="DO21" s="3"/>
      <c r="DP21" s="3"/>
      <c r="DQ21" s="6"/>
      <c r="DR21" s="3"/>
    </row>
    <row r="22" spans="1:122" x14ac:dyDescent="0.2">
      <c r="A22" s="30" t="s">
        <v>54</v>
      </c>
      <c r="B22" s="65" t="s">
        <v>55</v>
      </c>
      <c r="C22" s="33">
        <v>3492</v>
      </c>
      <c r="D22" s="59">
        <v>0</v>
      </c>
      <c r="E22" s="66">
        <v>0</v>
      </c>
      <c r="F22" s="66">
        <v>0</v>
      </c>
      <c r="G22" s="59">
        <v>0</v>
      </c>
      <c r="H22" s="66">
        <v>0</v>
      </c>
      <c r="I22" s="66">
        <v>0</v>
      </c>
      <c r="J22" s="59">
        <v>0</v>
      </c>
      <c r="K22" s="66">
        <v>0</v>
      </c>
      <c r="L22" s="59">
        <v>0</v>
      </c>
      <c r="M22" s="66">
        <v>0</v>
      </c>
      <c r="N22" s="66">
        <v>0</v>
      </c>
      <c r="O22" s="60">
        <v>0</v>
      </c>
      <c r="P22" s="66">
        <v>0</v>
      </c>
      <c r="Q22" s="35">
        <f t="shared" si="1"/>
        <v>0</v>
      </c>
      <c r="R22" s="66">
        <v>167</v>
      </c>
      <c r="S22" s="59">
        <v>0</v>
      </c>
      <c r="T22" s="35">
        <f t="shared" si="3"/>
        <v>0</v>
      </c>
      <c r="U22" s="71">
        <v>988</v>
      </c>
      <c r="V22" s="129"/>
      <c r="W22" s="4"/>
      <c r="X22" s="4"/>
      <c r="Y22" s="4"/>
      <c r="Z22" s="4"/>
      <c r="AA22" s="4"/>
      <c r="AB22" s="4"/>
      <c r="AC22" s="4"/>
      <c r="AD22" s="4"/>
      <c r="AE22" s="4"/>
      <c r="AF22" s="4"/>
      <c r="AG22" s="4"/>
      <c r="AH22" s="4"/>
      <c r="AI22" s="4"/>
      <c r="AJ22" s="4"/>
      <c r="AK22" s="4"/>
      <c r="AL22" s="4"/>
      <c r="AM22" s="4"/>
      <c r="AN22" s="4"/>
      <c r="AO22" s="4"/>
      <c r="AP22" s="4"/>
      <c r="AQ22" s="4"/>
      <c r="AR22" s="4"/>
      <c r="AS22" s="3"/>
      <c r="AT22" s="3"/>
      <c r="AU22" s="3"/>
      <c r="AV22" s="3"/>
      <c r="AW22" s="3"/>
      <c r="AX22" s="3"/>
      <c r="AY22" s="3"/>
      <c r="AZ22" s="3"/>
      <c r="BA22" s="4"/>
      <c r="BB22" s="4"/>
      <c r="BC22" s="4"/>
      <c r="BD22" s="4"/>
      <c r="BE22" s="5"/>
      <c r="BF22" s="5"/>
      <c r="BG22" s="5"/>
      <c r="BH22" s="5"/>
      <c r="BI22" s="5"/>
      <c r="BJ22" s="3"/>
      <c r="BK22" s="5"/>
      <c r="BL22" s="5"/>
      <c r="BM22" s="5"/>
      <c r="BN22" s="5"/>
      <c r="BO22" s="5"/>
      <c r="BP22" s="5"/>
      <c r="BQ22" s="3"/>
      <c r="BR22" s="5"/>
      <c r="BS22" s="5"/>
      <c r="BT22" s="5"/>
      <c r="BU22" s="5"/>
      <c r="BV22" s="5"/>
      <c r="BW22" s="5"/>
      <c r="BX22" s="5"/>
      <c r="BY22" s="5"/>
      <c r="BZ22" s="5"/>
      <c r="CA22" s="5"/>
      <c r="CB22" s="5"/>
      <c r="CC22" s="5"/>
      <c r="CD22" s="3"/>
      <c r="CE22" s="5"/>
      <c r="CF22" s="5"/>
      <c r="CG22" s="5"/>
      <c r="CH22" s="5"/>
      <c r="CI22" s="5"/>
      <c r="CJ22" s="5"/>
      <c r="CK22" s="5"/>
      <c r="CL22" s="5"/>
      <c r="CM22" s="3"/>
      <c r="CN22" s="5"/>
      <c r="CO22" s="5"/>
      <c r="CP22" s="5"/>
      <c r="CQ22" s="5"/>
      <c r="CR22" s="3"/>
      <c r="CS22" s="3"/>
      <c r="CT22" s="3"/>
      <c r="CU22" s="3"/>
      <c r="CV22" s="3"/>
      <c r="CW22" s="3"/>
      <c r="CX22" s="4"/>
      <c r="CY22" s="4"/>
      <c r="CZ22" s="3"/>
      <c r="DA22" s="3"/>
      <c r="DB22" s="3"/>
      <c r="DC22" s="3"/>
      <c r="DD22" s="4"/>
      <c r="DE22" s="4"/>
      <c r="DF22" s="3"/>
      <c r="DG22" s="3"/>
      <c r="DH22" s="3"/>
      <c r="DI22" s="3"/>
      <c r="DJ22" s="5"/>
      <c r="DK22" s="3"/>
      <c r="DL22" s="3"/>
      <c r="DM22" s="3"/>
      <c r="DN22" s="6"/>
      <c r="DO22" s="3"/>
      <c r="DP22" s="3"/>
      <c r="DQ22" s="6"/>
      <c r="DR22" s="3"/>
    </row>
    <row r="23" spans="1:122" x14ac:dyDescent="0.2">
      <c r="A23" s="30" t="s">
        <v>56</v>
      </c>
      <c r="B23" s="65" t="s">
        <v>57</v>
      </c>
      <c r="C23" s="33">
        <v>16150</v>
      </c>
      <c r="D23" s="59">
        <v>9</v>
      </c>
      <c r="E23" s="66">
        <v>326</v>
      </c>
      <c r="F23" s="66">
        <f>E23/D23</f>
        <v>36.222222222222221</v>
      </c>
      <c r="G23" s="59">
        <v>0</v>
      </c>
      <c r="H23" s="66">
        <v>0</v>
      </c>
      <c r="I23" s="66">
        <v>0</v>
      </c>
      <c r="J23" s="59">
        <v>9</v>
      </c>
      <c r="K23" s="66">
        <v>326</v>
      </c>
      <c r="L23" s="59">
        <v>3</v>
      </c>
      <c r="M23" s="66">
        <v>3</v>
      </c>
      <c r="N23" s="66">
        <f t="shared" si="2"/>
        <v>1</v>
      </c>
      <c r="O23" s="60">
        <f t="shared" ref="O23:O30" si="6">(J23+L23)/P23</f>
        <v>1</v>
      </c>
      <c r="P23" s="66">
        <v>12</v>
      </c>
      <c r="Q23" s="35">
        <f t="shared" si="1"/>
        <v>4.5801526717557252E-2</v>
      </c>
      <c r="R23" s="66">
        <v>262</v>
      </c>
      <c r="S23" s="59">
        <v>329</v>
      </c>
      <c r="T23" s="35">
        <f t="shared" si="3"/>
        <v>8.6170770036668412E-2</v>
      </c>
      <c r="U23" s="71">
        <v>3818</v>
      </c>
      <c r="V23" s="129"/>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5"/>
      <c r="BF23" s="5"/>
      <c r="BG23" s="5"/>
      <c r="BH23" s="5"/>
      <c r="BI23" s="5"/>
      <c r="BJ23" s="3"/>
      <c r="BK23" s="5"/>
      <c r="BL23" s="5"/>
      <c r="BM23" s="5"/>
      <c r="BN23" s="5"/>
      <c r="BO23" s="5"/>
      <c r="BP23" s="5"/>
      <c r="BQ23" s="3"/>
      <c r="BR23" s="5"/>
      <c r="BS23" s="5"/>
      <c r="BT23" s="5"/>
      <c r="BU23" s="5"/>
      <c r="BV23" s="5"/>
      <c r="BW23" s="5"/>
      <c r="BX23" s="5"/>
      <c r="BY23" s="5"/>
      <c r="BZ23" s="5"/>
      <c r="CA23" s="5"/>
      <c r="CB23" s="5"/>
      <c r="CC23" s="5"/>
      <c r="CD23" s="3"/>
      <c r="CE23" s="5"/>
      <c r="CF23" s="5"/>
      <c r="CG23" s="5"/>
      <c r="CH23" s="5"/>
      <c r="CI23" s="5"/>
      <c r="CJ23" s="5"/>
      <c r="CK23" s="5"/>
      <c r="CL23" s="5"/>
      <c r="CM23" s="3"/>
      <c r="CN23" s="5"/>
      <c r="CO23" s="5"/>
      <c r="CP23" s="5"/>
      <c r="CQ23" s="5"/>
      <c r="CR23" s="3"/>
      <c r="CS23" s="3"/>
      <c r="CT23" s="3"/>
      <c r="CU23" s="3"/>
      <c r="CV23" s="3"/>
      <c r="CW23" s="3"/>
      <c r="CX23" s="4"/>
      <c r="CY23" s="4"/>
      <c r="CZ23" s="3"/>
      <c r="DA23" s="3"/>
      <c r="DB23" s="3"/>
      <c r="DC23" s="3"/>
      <c r="DD23" s="4"/>
      <c r="DE23" s="4"/>
      <c r="DF23" s="3"/>
      <c r="DG23" s="3"/>
      <c r="DH23" s="3"/>
      <c r="DI23" s="3"/>
      <c r="DJ23" s="5"/>
      <c r="DK23" s="3"/>
      <c r="DL23" s="3"/>
      <c r="DM23" s="3"/>
      <c r="DN23" s="6"/>
      <c r="DO23" s="3"/>
      <c r="DP23" s="3"/>
      <c r="DQ23" s="6"/>
      <c r="DR23" s="3"/>
    </row>
    <row r="24" spans="1:122" x14ac:dyDescent="0.2">
      <c r="A24" s="30" t="s">
        <v>58</v>
      </c>
      <c r="B24" s="65" t="s">
        <v>59</v>
      </c>
      <c r="C24" s="33">
        <v>15868</v>
      </c>
      <c r="D24" s="59">
        <v>35</v>
      </c>
      <c r="E24" s="66">
        <v>362</v>
      </c>
      <c r="F24" s="66">
        <f>E24/D24</f>
        <v>10.342857142857143</v>
      </c>
      <c r="G24" s="59">
        <v>0</v>
      </c>
      <c r="H24" s="66">
        <v>0</v>
      </c>
      <c r="I24" s="66">
        <v>0</v>
      </c>
      <c r="J24" s="59">
        <v>35</v>
      </c>
      <c r="K24" s="66">
        <v>362</v>
      </c>
      <c r="L24" s="59">
        <v>0</v>
      </c>
      <c r="M24" s="66">
        <v>0</v>
      </c>
      <c r="N24" s="66">
        <v>0</v>
      </c>
      <c r="O24" s="60">
        <f t="shared" si="6"/>
        <v>0.97222222222222221</v>
      </c>
      <c r="P24" s="66">
        <v>36</v>
      </c>
      <c r="Q24" s="35">
        <f t="shared" si="1"/>
        <v>9.5238095238095233E-2</v>
      </c>
      <c r="R24" s="66">
        <v>378</v>
      </c>
      <c r="S24" s="59">
        <v>370</v>
      </c>
      <c r="T24" s="35">
        <f t="shared" si="3"/>
        <v>6.1728395061728392E-2</v>
      </c>
      <c r="U24" s="71">
        <v>5994</v>
      </c>
      <c r="V24" s="129"/>
      <c r="W24" s="4"/>
      <c r="X24" s="4"/>
      <c r="Y24" s="4"/>
      <c r="Z24" s="4"/>
      <c r="AA24" s="4"/>
      <c r="AB24" s="4"/>
      <c r="AC24" s="4"/>
      <c r="AD24" s="4"/>
      <c r="AE24" s="4"/>
      <c r="AF24" s="4"/>
      <c r="AG24" s="4"/>
      <c r="AH24" s="4"/>
      <c r="AI24" s="3"/>
      <c r="AJ24" s="3"/>
      <c r="AK24" s="3"/>
      <c r="AL24" s="3"/>
      <c r="AM24" s="3"/>
      <c r="AN24" s="3"/>
      <c r="AO24" s="3"/>
      <c r="AP24" s="3"/>
      <c r="AQ24" s="3"/>
      <c r="AR24" s="3"/>
      <c r="AS24" s="4"/>
      <c r="AT24" s="4"/>
      <c r="AU24" s="4"/>
      <c r="AV24" s="4"/>
      <c r="AW24" s="4"/>
      <c r="AX24" s="4"/>
      <c r="AY24" s="4"/>
      <c r="AZ24" s="4"/>
      <c r="BA24" s="4"/>
      <c r="BB24" s="4"/>
      <c r="BC24" s="4"/>
      <c r="BD24" s="3"/>
      <c r="BE24" s="5"/>
      <c r="BF24" s="5"/>
      <c r="BG24" s="5"/>
      <c r="BH24" s="5"/>
      <c r="BI24" s="5"/>
      <c r="BJ24" s="3"/>
      <c r="BK24" s="5"/>
      <c r="BL24" s="5"/>
      <c r="BM24" s="5"/>
      <c r="BN24" s="5"/>
      <c r="BO24" s="5"/>
      <c r="BP24" s="5"/>
      <c r="BQ24" s="3"/>
      <c r="BR24" s="5"/>
      <c r="BS24" s="5"/>
      <c r="BT24" s="5"/>
      <c r="BU24" s="5"/>
      <c r="BV24" s="5"/>
      <c r="BW24" s="5"/>
      <c r="BX24" s="5"/>
      <c r="BY24" s="5"/>
      <c r="BZ24" s="5"/>
      <c r="CA24" s="5"/>
      <c r="CB24" s="5"/>
      <c r="CC24" s="5"/>
      <c r="CD24" s="3"/>
      <c r="CE24" s="5"/>
      <c r="CF24" s="5"/>
      <c r="CG24" s="5"/>
      <c r="CH24" s="5"/>
      <c r="CI24" s="5"/>
      <c r="CJ24" s="5"/>
      <c r="CK24" s="5"/>
      <c r="CL24" s="5"/>
      <c r="CM24" s="3"/>
      <c r="CN24" s="5"/>
      <c r="CO24" s="5"/>
      <c r="CP24" s="5"/>
      <c r="CQ24" s="5"/>
      <c r="CR24" s="3"/>
      <c r="CS24" s="3"/>
      <c r="CT24" s="3"/>
      <c r="CU24" s="3"/>
      <c r="CV24" s="3"/>
      <c r="CW24" s="3"/>
      <c r="CX24" s="4"/>
      <c r="CY24" s="4"/>
      <c r="CZ24" s="3"/>
      <c r="DA24" s="3"/>
      <c r="DB24" s="3"/>
      <c r="DC24" s="3"/>
      <c r="DD24" s="4"/>
      <c r="DE24" s="4"/>
      <c r="DF24" s="3"/>
      <c r="DG24" s="3"/>
      <c r="DH24" s="3"/>
      <c r="DI24" s="3"/>
      <c r="DJ24" s="3"/>
      <c r="DK24" s="3"/>
      <c r="DL24" s="3"/>
      <c r="DM24" s="3"/>
      <c r="DN24" s="6"/>
      <c r="DO24" s="3"/>
      <c r="DP24" s="3"/>
      <c r="DQ24" s="6"/>
      <c r="DR24" s="3"/>
    </row>
    <row r="25" spans="1:122" x14ac:dyDescent="0.2">
      <c r="A25" s="30" t="s">
        <v>60</v>
      </c>
      <c r="B25" s="65" t="s">
        <v>61</v>
      </c>
      <c r="C25" s="33">
        <v>1051</v>
      </c>
      <c r="D25" s="59">
        <v>53</v>
      </c>
      <c r="E25" s="66">
        <v>386</v>
      </c>
      <c r="F25" s="66">
        <f>E25/D25</f>
        <v>7.283018867924528</v>
      </c>
      <c r="G25" s="59">
        <v>16</v>
      </c>
      <c r="H25" s="66">
        <v>92</v>
      </c>
      <c r="I25" s="66">
        <f>H25/G25</f>
        <v>5.75</v>
      </c>
      <c r="J25" s="59">
        <v>69</v>
      </c>
      <c r="K25" s="66">
        <v>478</v>
      </c>
      <c r="L25" s="59">
        <v>0</v>
      </c>
      <c r="M25" s="66">
        <v>0</v>
      </c>
      <c r="N25" s="66">
        <v>0</v>
      </c>
      <c r="O25" s="60">
        <f t="shared" si="6"/>
        <v>0.27710843373493976</v>
      </c>
      <c r="P25" s="66">
        <v>249</v>
      </c>
      <c r="Q25" s="35">
        <f t="shared" si="1"/>
        <v>0.3047735618115055</v>
      </c>
      <c r="R25" s="66">
        <v>817</v>
      </c>
      <c r="S25" s="59">
        <v>1230</v>
      </c>
      <c r="T25" s="35">
        <f t="shared" si="3"/>
        <v>0.15034836817015035</v>
      </c>
      <c r="U25" s="71">
        <v>8181</v>
      </c>
      <c r="V25" s="129"/>
      <c r="W25" s="4"/>
      <c r="X25" s="4"/>
      <c r="Y25" s="4"/>
      <c r="Z25" s="4"/>
      <c r="AA25" s="4"/>
      <c r="AB25" s="4"/>
      <c r="AC25" s="4"/>
      <c r="AD25" s="4"/>
      <c r="AE25" s="4"/>
      <c r="AF25" s="4"/>
      <c r="AG25" s="4"/>
      <c r="AH25" s="4"/>
      <c r="AI25" s="4"/>
      <c r="AJ25" s="4"/>
      <c r="AK25" s="4"/>
      <c r="AL25" s="4"/>
      <c r="AM25" s="4"/>
      <c r="AN25" s="4"/>
      <c r="AO25" s="4"/>
      <c r="AP25" s="4"/>
      <c r="AQ25" s="4"/>
      <c r="AR25" s="4"/>
      <c r="AS25" s="3"/>
      <c r="AT25" s="3"/>
      <c r="AU25" s="3"/>
      <c r="AV25" s="3"/>
      <c r="AW25" s="3"/>
      <c r="AX25" s="3"/>
      <c r="AY25" s="3"/>
      <c r="AZ25" s="3"/>
      <c r="BA25" s="4"/>
      <c r="BB25" s="4"/>
      <c r="BC25" s="4"/>
      <c r="BD25" s="4"/>
      <c r="BE25" s="5"/>
      <c r="BF25" s="5"/>
      <c r="BG25" s="5"/>
      <c r="BH25" s="5"/>
      <c r="BI25" s="5"/>
      <c r="BJ25" s="3"/>
      <c r="BK25" s="5"/>
      <c r="BL25" s="5"/>
      <c r="BM25" s="5"/>
      <c r="BN25" s="5"/>
      <c r="BO25" s="5"/>
      <c r="BP25" s="5"/>
      <c r="BQ25" s="3"/>
      <c r="BR25" s="5"/>
      <c r="BS25" s="5"/>
      <c r="BT25" s="5"/>
      <c r="BU25" s="5"/>
      <c r="BV25" s="5"/>
      <c r="BW25" s="5"/>
      <c r="BX25" s="5"/>
      <c r="BY25" s="5"/>
      <c r="BZ25" s="5"/>
      <c r="CA25" s="5"/>
      <c r="CB25" s="5"/>
      <c r="CC25" s="5"/>
      <c r="CD25" s="3"/>
      <c r="CE25" s="5"/>
      <c r="CF25" s="5"/>
      <c r="CG25" s="5"/>
      <c r="CH25" s="5"/>
      <c r="CI25" s="5"/>
      <c r="CJ25" s="5"/>
      <c r="CK25" s="5"/>
      <c r="CL25" s="5"/>
      <c r="CM25" s="3"/>
      <c r="CN25" s="5"/>
      <c r="CO25" s="5"/>
      <c r="CP25" s="5"/>
      <c r="CQ25" s="5"/>
      <c r="CR25" s="3"/>
      <c r="CS25" s="3"/>
      <c r="CT25" s="3"/>
      <c r="CU25" s="3"/>
      <c r="CV25" s="3"/>
      <c r="CW25" s="3"/>
      <c r="CX25" s="4"/>
      <c r="CY25" s="4"/>
      <c r="CZ25" s="3"/>
      <c r="DA25" s="3"/>
      <c r="DB25" s="3"/>
      <c r="DC25" s="3"/>
      <c r="DD25" s="4"/>
      <c r="DE25" s="4"/>
      <c r="DF25" s="3"/>
      <c r="DG25" s="3"/>
      <c r="DH25" s="3"/>
      <c r="DI25" s="3"/>
      <c r="DJ25" s="5"/>
      <c r="DK25" s="3"/>
      <c r="DL25" s="3"/>
      <c r="DM25" s="3"/>
      <c r="DN25" s="6"/>
      <c r="DO25" s="3"/>
      <c r="DP25" s="3"/>
      <c r="DQ25" s="6"/>
      <c r="DR25" s="3"/>
    </row>
    <row r="26" spans="1:122" x14ac:dyDescent="0.2">
      <c r="A26" s="30" t="s">
        <v>62</v>
      </c>
      <c r="B26" s="65" t="s">
        <v>63</v>
      </c>
      <c r="C26" s="33">
        <v>24672</v>
      </c>
      <c r="D26" s="59">
        <v>0</v>
      </c>
      <c r="E26" s="81">
        <v>0</v>
      </c>
      <c r="F26" s="66">
        <v>0</v>
      </c>
      <c r="G26" s="59">
        <v>9</v>
      </c>
      <c r="H26" s="66">
        <v>90</v>
      </c>
      <c r="I26" s="66">
        <f>H26/G26</f>
        <v>10</v>
      </c>
      <c r="J26" s="59">
        <v>9</v>
      </c>
      <c r="K26" s="66">
        <v>90</v>
      </c>
      <c r="L26" s="59">
        <v>3</v>
      </c>
      <c r="M26" s="66">
        <v>16</v>
      </c>
      <c r="N26" s="66">
        <f t="shared" si="2"/>
        <v>5.333333333333333</v>
      </c>
      <c r="O26" s="60">
        <f t="shared" si="6"/>
        <v>0.54545454545454541</v>
      </c>
      <c r="P26" s="66">
        <v>22</v>
      </c>
      <c r="Q26" s="35">
        <f t="shared" si="1"/>
        <v>3.1563845050215207E-2</v>
      </c>
      <c r="R26" s="66">
        <v>697</v>
      </c>
      <c r="S26" s="59">
        <v>170</v>
      </c>
      <c r="T26" s="35">
        <f t="shared" si="3"/>
        <v>1.4534883720930232E-2</v>
      </c>
      <c r="U26" s="71">
        <v>11696</v>
      </c>
      <c r="V26" s="129"/>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5"/>
      <c r="BF26" s="5"/>
      <c r="BG26" s="5"/>
      <c r="BH26" s="5"/>
      <c r="BI26" s="5"/>
      <c r="BJ26" s="3"/>
      <c r="BK26" s="5"/>
      <c r="BL26" s="5"/>
      <c r="BM26" s="5"/>
      <c r="BN26" s="5"/>
      <c r="BO26" s="5"/>
      <c r="BP26" s="5"/>
      <c r="BQ26" s="3"/>
      <c r="BR26" s="5"/>
      <c r="BS26" s="5"/>
      <c r="BT26" s="5"/>
      <c r="BU26" s="5"/>
      <c r="BV26" s="5"/>
      <c r="BW26" s="5"/>
      <c r="BX26" s="5"/>
      <c r="BY26" s="5"/>
      <c r="BZ26" s="5"/>
      <c r="CA26" s="5"/>
      <c r="CB26" s="5"/>
      <c r="CC26" s="5"/>
      <c r="CD26" s="3"/>
      <c r="CE26" s="5"/>
      <c r="CF26" s="5"/>
      <c r="CG26" s="5"/>
      <c r="CH26" s="5"/>
      <c r="CI26" s="5"/>
      <c r="CJ26" s="5"/>
      <c r="CK26" s="5"/>
      <c r="CL26" s="5"/>
      <c r="CM26" s="3"/>
      <c r="CN26" s="5"/>
      <c r="CO26" s="5"/>
      <c r="CP26" s="5"/>
      <c r="CQ26" s="5"/>
      <c r="CR26" s="3"/>
      <c r="CS26" s="3"/>
      <c r="CT26" s="3"/>
      <c r="CU26" s="3"/>
      <c r="CV26" s="3"/>
      <c r="CW26" s="3"/>
      <c r="CX26" s="4"/>
      <c r="CY26" s="4"/>
      <c r="CZ26" s="3"/>
      <c r="DA26" s="3"/>
      <c r="DB26" s="3"/>
      <c r="DC26" s="3"/>
      <c r="DD26" s="4"/>
      <c r="DE26" s="4"/>
      <c r="DF26" s="3"/>
      <c r="DG26" s="3"/>
      <c r="DH26" s="3"/>
      <c r="DI26" s="3"/>
      <c r="DJ26" s="3"/>
      <c r="DK26" s="3"/>
      <c r="DL26" s="4"/>
      <c r="DM26" s="3"/>
      <c r="DN26" s="6"/>
      <c r="DO26" s="3"/>
      <c r="DP26" s="3"/>
      <c r="DQ26" s="6"/>
      <c r="DR26" s="3"/>
    </row>
    <row r="27" spans="1:122" x14ac:dyDescent="0.2">
      <c r="A27" s="30" t="s">
        <v>64</v>
      </c>
      <c r="B27" s="65" t="s">
        <v>65</v>
      </c>
      <c r="C27" s="33">
        <v>1090</v>
      </c>
      <c r="D27" s="59">
        <v>12</v>
      </c>
      <c r="E27" s="66">
        <v>88</v>
      </c>
      <c r="F27" s="66">
        <f>E27/D27</f>
        <v>7.333333333333333</v>
      </c>
      <c r="G27" s="59">
        <v>0</v>
      </c>
      <c r="H27" s="66">
        <v>0</v>
      </c>
      <c r="I27" s="66">
        <v>0</v>
      </c>
      <c r="J27" s="59">
        <v>12</v>
      </c>
      <c r="K27" s="66">
        <v>88</v>
      </c>
      <c r="L27" s="59">
        <v>0</v>
      </c>
      <c r="M27" s="66">
        <v>0</v>
      </c>
      <c r="N27" s="66">
        <v>0</v>
      </c>
      <c r="O27" s="60">
        <f t="shared" si="6"/>
        <v>0.5714285714285714</v>
      </c>
      <c r="P27" s="66">
        <v>21</v>
      </c>
      <c r="Q27" s="35">
        <f t="shared" si="1"/>
        <v>0.12962962962962962</v>
      </c>
      <c r="R27" s="66">
        <v>162</v>
      </c>
      <c r="S27" s="59">
        <v>245</v>
      </c>
      <c r="T27" s="35">
        <f t="shared" si="3"/>
        <v>0.13221802482460873</v>
      </c>
      <c r="U27" s="71">
        <v>1853</v>
      </c>
      <c r="V27" s="129"/>
      <c r="W27" s="4"/>
      <c r="X27" s="4"/>
      <c r="Y27" s="4"/>
      <c r="Z27" s="4"/>
      <c r="AA27" s="4"/>
      <c r="AB27" s="4"/>
      <c r="AC27" s="4"/>
      <c r="AD27" s="4"/>
      <c r="AE27" s="4"/>
      <c r="AF27" s="4"/>
      <c r="AG27" s="4"/>
      <c r="AH27" s="4"/>
      <c r="AI27" s="3"/>
      <c r="AJ27" s="3"/>
      <c r="AK27" s="3"/>
      <c r="AL27" s="3"/>
      <c r="AM27" s="3"/>
      <c r="AN27" s="3"/>
      <c r="AO27" s="3"/>
      <c r="AP27" s="3"/>
      <c r="AQ27" s="3"/>
      <c r="AR27" s="3"/>
      <c r="AS27" s="4"/>
      <c r="AT27" s="4"/>
      <c r="AU27" s="4"/>
      <c r="AV27" s="4"/>
      <c r="AW27" s="4"/>
      <c r="AX27" s="4"/>
      <c r="AY27" s="4"/>
      <c r="AZ27" s="4"/>
      <c r="BA27" s="4"/>
      <c r="BB27" s="4"/>
      <c r="BC27" s="4"/>
      <c r="BD27" s="4"/>
      <c r="BE27" s="5"/>
      <c r="BF27" s="5"/>
      <c r="BG27" s="5"/>
      <c r="BH27" s="5"/>
      <c r="BI27" s="5"/>
      <c r="BJ27" s="3"/>
      <c r="BK27" s="5"/>
      <c r="BL27" s="5"/>
      <c r="BM27" s="5"/>
      <c r="BN27" s="5"/>
      <c r="BO27" s="5"/>
      <c r="BP27" s="5"/>
      <c r="BQ27" s="3"/>
      <c r="BR27" s="5"/>
      <c r="BS27" s="5"/>
      <c r="BT27" s="5"/>
      <c r="BU27" s="5"/>
      <c r="BV27" s="5"/>
      <c r="BW27" s="5"/>
      <c r="BX27" s="5"/>
      <c r="BY27" s="5"/>
      <c r="BZ27" s="5"/>
      <c r="CA27" s="5"/>
      <c r="CB27" s="5"/>
      <c r="CC27" s="5"/>
      <c r="CD27" s="3"/>
      <c r="CE27" s="5"/>
      <c r="CF27" s="5"/>
      <c r="CG27" s="5"/>
      <c r="CH27" s="5"/>
      <c r="CI27" s="5"/>
      <c r="CJ27" s="5"/>
      <c r="CK27" s="5"/>
      <c r="CL27" s="5"/>
      <c r="CM27" s="3"/>
      <c r="CN27" s="5"/>
      <c r="CO27" s="5"/>
      <c r="CP27" s="5"/>
      <c r="CQ27" s="5"/>
      <c r="CR27" s="3"/>
      <c r="CS27" s="3"/>
      <c r="CT27" s="3"/>
      <c r="CU27" s="3"/>
      <c r="CV27" s="3"/>
      <c r="CW27" s="3"/>
      <c r="CX27" s="4"/>
      <c r="CY27" s="4"/>
      <c r="CZ27" s="3"/>
      <c r="DA27" s="3"/>
      <c r="DB27" s="3"/>
      <c r="DC27" s="3"/>
      <c r="DD27" s="4"/>
      <c r="DE27" s="4"/>
      <c r="DF27" s="3"/>
      <c r="DG27" s="3"/>
      <c r="DH27" s="3"/>
      <c r="DI27" s="3"/>
      <c r="DJ27" s="5"/>
      <c r="DK27" s="3"/>
      <c r="DL27" s="4"/>
      <c r="DM27" s="3"/>
      <c r="DN27" s="6"/>
      <c r="DO27" s="3"/>
      <c r="DP27" s="3"/>
      <c r="DQ27" s="6"/>
      <c r="DR27" s="3"/>
    </row>
    <row r="28" spans="1:122" x14ac:dyDescent="0.2">
      <c r="A28" s="30" t="s">
        <v>66</v>
      </c>
      <c r="B28" s="65" t="s">
        <v>65</v>
      </c>
      <c r="C28" s="33">
        <v>24487</v>
      </c>
      <c r="D28" s="59">
        <v>13</v>
      </c>
      <c r="E28" s="66">
        <v>621</v>
      </c>
      <c r="F28" s="66">
        <f>E28/D28</f>
        <v>47.769230769230766</v>
      </c>
      <c r="G28" s="59">
        <v>14</v>
      </c>
      <c r="H28" s="66">
        <v>532</v>
      </c>
      <c r="I28" s="66">
        <f>H28/G28</f>
        <v>38</v>
      </c>
      <c r="J28" s="59">
        <v>27</v>
      </c>
      <c r="K28" s="66">
        <v>1153</v>
      </c>
      <c r="L28" s="59">
        <v>5</v>
      </c>
      <c r="M28" s="66">
        <v>169</v>
      </c>
      <c r="N28" s="66">
        <f t="shared" si="2"/>
        <v>33.799999999999997</v>
      </c>
      <c r="O28" s="60">
        <f t="shared" si="6"/>
        <v>0.7441860465116279</v>
      </c>
      <c r="P28" s="66">
        <v>43</v>
      </c>
      <c r="Q28" s="35">
        <f t="shared" si="1"/>
        <v>7.8181818181818186E-2</v>
      </c>
      <c r="R28" s="66">
        <v>550</v>
      </c>
      <c r="S28" s="59">
        <v>1417</v>
      </c>
      <c r="T28" s="35">
        <f t="shared" si="3"/>
        <v>0.12904107094071579</v>
      </c>
      <c r="U28" s="71">
        <v>10981</v>
      </c>
      <c r="V28" s="129"/>
      <c r="W28" s="4"/>
      <c r="X28" s="4"/>
      <c r="Y28" s="4"/>
      <c r="Z28" s="4"/>
      <c r="AA28" s="4"/>
      <c r="AB28" s="4"/>
      <c r="AC28" s="4"/>
      <c r="AD28" s="4"/>
      <c r="AE28" s="4"/>
      <c r="AF28" s="4"/>
      <c r="AG28" s="4"/>
      <c r="AH28" s="4"/>
      <c r="AI28" s="4"/>
      <c r="AJ28" s="4"/>
      <c r="AK28" s="4"/>
      <c r="AL28" s="4"/>
      <c r="AM28" s="4"/>
      <c r="AN28" s="4"/>
      <c r="AO28" s="4"/>
      <c r="AP28" s="4"/>
      <c r="AQ28" s="4"/>
      <c r="AR28" s="4"/>
      <c r="AS28" s="3"/>
      <c r="AT28" s="3"/>
      <c r="AU28" s="3"/>
      <c r="AV28" s="3"/>
      <c r="AW28" s="3"/>
      <c r="AX28" s="3"/>
      <c r="AY28" s="3"/>
      <c r="AZ28" s="3"/>
      <c r="BA28" s="4"/>
      <c r="BB28" s="4"/>
      <c r="BC28" s="4"/>
      <c r="BD28" s="4"/>
      <c r="BE28" s="5"/>
      <c r="BF28" s="5"/>
      <c r="BG28" s="5"/>
      <c r="BH28" s="5"/>
      <c r="BI28" s="5"/>
      <c r="BJ28" s="3"/>
      <c r="BK28" s="5"/>
      <c r="BL28" s="5"/>
      <c r="BM28" s="5"/>
      <c r="BN28" s="5"/>
      <c r="BO28" s="5"/>
      <c r="BP28" s="5"/>
      <c r="BQ28" s="3"/>
      <c r="BR28" s="5"/>
      <c r="BS28" s="5"/>
      <c r="BT28" s="5"/>
      <c r="BU28" s="5"/>
      <c r="BV28" s="5"/>
      <c r="BW28" s="5"/>
      <c r="BX28" s="5"/>
      <c r="BY28" s="5"/>
      <c r="BZ28" s="5"/>
      <c r="CA28" s="5"/>
      <c r="CB28" s="5"/>
      <c r="CC28" s="5"/>
      <c r="CD28" s="3"/>
      <c r="CE28" s="5"/>
      <c r="CF28" s="5"/>
      <c r="CG28" s="5"/>
      <c r="CH28" s="5"/>
      <c r="CI28" s="5"/>
      <c r="CJ28" s="5"/>
      <c r="CK28" s="5"/>
      <c r="CL28" s="5"/>
      <c r="CM28" s="3"/>
      <c r="CN28" s="5"/>
      <c r="CO28" s="5"/>
      <c r="CP28" s="5"/>
      <c r="CQ28" s="5"/>
      <c r="CR28" s="3"/>
      <c r="CS28" s="3"/>
      <c r="CT28" s="3"/>
      <c r="CU28" s="3"/>
      <c r="CV28" s="3"/>
      <c r="CW28" s="3"/>
      <c r="CX28" s="4"/>
      <c r="CY28" s="4"/>
      <c r="CZ28" s="3"/>
      <c r="DA28" s="3"/>
      <c r="DB28" s="3"/>
      <c r="DC28" s="3"/>
      <c r="DD28" s="4"/>
      <c r="DE28" s="4"/>
      <c r="DF28" s="3"/>
      <c r="DG28" s="3"/>
      <c r="DH28" s="3"/>
      <c r="DI28" s="3"/>
      <c r="DJ28" s="3"/>
      <c r="DK28" s="3"/>
      <c r="DL28" s="3"/>
      <c r="DM28" s="3"/>
      <c r="DN28" s="6"/>
      <c r="DO28" s="3"/>
      <c r="DP28" s="3"/>
      <c r="DQ28" s="6"/>
      <c r="DR28" s="3"/>
    </row>
    <row r="29" spans="1:122" x14ac:dyDescent="0.2">
      <c r="A29" s="30" t="s">
        <v>67</v>
      </c>
      <c r="B29" s="65" t="s">
        <v>65</v>
      </c>
      <c r="C29" s="33">
        <v>908</v>
      </c>
      <c r="D29" s="59">
        <v>0</v>
      </c>
      <c r="E29" s="66">
        <v>0</v>
      </c>
      <c r="F29" s="66">
        <v>0</v>
      </c>
      <c r="G29" s="59">
        <v>0</v>
      </c>
      <c r="H29" s="66">
        <v>0</v>
      </c>
      <c r="I29" s="66">
        <v>0</v>
      </c>
      <c r="J29" s="59">
        <v>0</v>
      </c>
      <c r="K29" s="66">
        <v>0</v>
      </c>
      <c r="L29" s="59">
        <v>0</v>
      </c>
      <c r="M29" s="66">
        <v>0</v>
      </c>
      <c r="N29" s="66">
        <v>0</v>
      </c>
      <c r="O29" s="60">
        <f t="shared" si="6"/>
        <v>0</v>
      </c>
      <c r="P29" s="66">
        <v>15</v>
      </c>
      <c r="Q29" s="35">
        <f t="shared" si="1"/>
        <v>6.0728744939271252E-2</v>
      </c>
      <c r="R29" s="66">
        <v>247</v>
      </c>
      <c r="S29" s="59">
        <v>95</v>
      </c>
      <c r="T29" s="35">
        <f t="shared" si="3"/>
        <v>5.3131991051454136E-2</v>
      </c>
      <c r="U29" s="71">
        <v>1788</v>
      </c>
      <c r="V29" s="129"/>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3"/>
      <c r="BE29" s="5"/>
      <c r="BF29" s="5"/>
      <c r="BG29" s="5"/>
      <c r="BH29" s="5"/>
      <c r="BI29" s="5"/>
      <c r="BJ29" s="3"/>
      <c r="BK29" s="5"/>
      <c r="BL29" s="5"/>
      <c r="BM29" s="5"/>
      <c r="BN29" s="5"/>
      <c r="BO29" s="5"/>
      <c r="BP29" s="5"/>
      <c r="BQ29" s="3"/>
      <c r="BR29" s="5"/>
      <c r="BS29" s="5"/>
      <c r="BT29" s="5"/>
      <c r="BU29" s="5"/>
      <c r="BV29" s="5"/>
      <c r="BW29" s="5"/>
      <c r="BX29" s="5"/>
      <c r="BY29" s="5"/>
      <c r="BZ29" s="5"/>
      <c r="CA29" s="5"/>
      <c r="CB29" s="5"/>
      <c r="CC29" s="5"/>
      <c r="CD29" s="3"/>
      <c r="CE29" s="5"/>
      <c r="CF29" s="5"/>
      <c r="CG29" s="5"/>
      <c r="CH29" s="5"/>
      <c r="CI29" s="5"/>
      <c r="CJ29" s="5"/>
      <c r="CK29" s="5"/>
      <c r="CL29" s="5"/>
      <c r="CM29" s="3"/>
      <c r="CN29" s="5"/>
      <c r="CO29" s="5"/>
      <c r="CP29" s="5"/>
      <c r="CQ29" s="5"/>
      <c r="CR29" s="3"/>
      <c r="CS29" s="3"/>
      <c r="CT29" s="3"/>
      <c r="CU29" s="3"/>
      <c r="CV29" s="3"/>
      <c r="CW29" s="3"/>
      <c r="CX29" s="4"/>
      <c r="CY29" s="4"/>
      <c r="CZ29" s="3"/>
      <c r="DA29" s="3"/>
      <c r="DB29" s="3"/>
      <c r="DC29" s="3"/>
      <c r="DD29" s="4"/>
      <c r="DE29" s="4"/>
      <c r="DF29" s="3"/>
      <c r="DG29" s="3"/>
      <c r="DH29" s="3"/>
      <c r="DI29" s="3"/>
      <c r="DJ29" s="5"/>
      <c r="DK29" s="3"/>
      <c r="DL29" s="4"/>
      <c r="DM29" s="3"/>
      <c r="DN29" s="6"/>
      <c r="DO29" s="3"/>
      <c r="DP29" s="3"/>
      <c r="DQ29" s="6"/>
      <c r="DR29" s="3"/>
    </row>
    <row r="30" spans="1:122" x14ac:dyDescent="0.2">
      <c r="A30" s="30" t="s">
        <v>68</v>
      </c>
      <c r="B30" s="65" t="s">
        <v>69</v>
      </c>
      <c r="C30" s="33">
        <v>32078</v>
      </c>
      <c r="D30" s="59">
        <v>0</v>
      </c>
      <c r="E30" s="66">
        <v>0</v>
      </c>
      <c r="F30" s="66">
        <v>0</v>
      </c>
      <c r="G30" s="59">
        <v>3</v>
      </c>
      <c r="H30" s="66">
        <v>23</v>
      </c>
      <c r="I30" s="66">
        <f>H30/G30</f>
        <v>7.666666666666667</v>
      </c>
      <c r="J30" s="59">
        <v>3</v>
      </c>
      <c r="K30" s="66">
        <v>23</v>
      </c>
      <c r="L30" s="59">
        <v>0</v>
      </c>
      <c r="M30" s="66">
        <v>0</v>
      </c>
      <c r="N30" s="66">
        <v>0</v>
      </c>
      <c r="O30" s="60">
        <f t="shared" si="6"/>
        <v>0.6</v>
      </c>
      <c r="P30" s="66">
        <v>5</v>
      </c>
      <c r="Q30" s="35">
        <f t="shared" si="1"/>
        <v>9.1911764705882356E-3</v>
      </c>
      <c r="R30" s="66">
        <v>544</v>
      </c>
      <c r="S30" s="59">
        <v>27</v>
      </c>
      <c r="T30" s="35">
        <f t="shared" si="3"/>
        <v>2.8951318893416255E-3</v>
      </c>
      <c r="U30" s="71">
        <v>9326</v>
      </c>
      <c r="V30" s="129"/>
      <c r="W30" s="4"/>
      <c r="X30" s="4"/>
      <c r="Y30" s="4"/>
      <c r="Z30" s="4"/>
      <c r="AA30" s="4"/>
      <c r="AB30" s="4"/>
      <c r="AC30" s="4"/>
      <c r="AD30" s="4"/>
      <c r="AE30" s="4"/>
      <c r="AF30" s="4"/>
      <c r="AG30" s="4"/>
      <c r="AH30" s="4"/>
      <c r="AI30" s="4"/>
      <c r="AJ30" s="4"/>
      <c r="AK30" s="4"/>
      <c r="AL30" s="4"/>
      <c r="AM30" s="4"/>
      <c r="AN30" s="4"/>
      <c r="AO30" s="4"/>
      <c r="AP30" s="4"/>
      <c r="AQ30" s="4"/>
      <c r="AR30" s="4"/>
      <c r="AS30" s="3"/>
      <c r="AT30" s="3"/>
      <c r="AU30" s="3"/>
      <c r="AV30" s="3"/>
      <c r="AW30" s="3"/>
      <c r="AX30" s="3"/>
      <c r="AY30" s="3"/>
      <c r="AZ30" s="3"/>
      <c r="BA30" s="4"/>
      <c r="BB30" s="4"/>
      <c r="BC30" s="4"/>
      <c r="BD30" s="3"/>
      <c r="BE30" s="5"/>
      <c r="BF30" s="5"/>
      <c r="BG30" s="5"/>
      <c r="BH30" s="5"/>
      <c r="BI30" s="5"/>
      <c r="BJ30" s="3"/>
      <c r="BK30" s="5"/>
      <c r="BL30" s="5"/>
      <c r="BM30" s="5"/>
      <c r="BN30" s="5"/>
      <c r="BO30" s="5"/>
      <c r="BP30" s="5"/>
      <c r="BQ30" s="3"/>
      <c r="BR30" s="5"/>
      <c r="BS30" s="5"/>
      <c r="BT30" s="5"/>
      <c r="BU30" s="5"/>
      <c r="BV30" s="5"/>
      <c r="BW30" s="5"/>
      <c r="BX30" s="5"/>
      <c r="BY30" s="5"/>
      <c r="BZ30" s="5"/>
      <c r="CA30" s="5"/>
      <c r="CB30" s="5"/>
      <c r="CC30" s="5"/>
      <c r="CD30" s="3"/>
      <c r="CE30" s="5"/>
      <c r="CF30" s="5"/>
      <c r="CG30" s="5"/>
      <c r="CH30" s="5"/>
      <c r="CI30" s="5"/>
      <c r="CJ30" s="5"/>
      <c r="CK30" s="5"/>
      <c r="CL30" s="5"/>
      <c r="CM30" s="3"/>
      <c r="CN30" s="5"/>
      <c r="CO30" s="5"/>
      <c r="CP30" s="5"/>
      <c r="CQ30" s="5"/>
      <c r="CR30" s="3"/>
      <c r="CS30" s="3"/>
      <c r="CT30" s="3"/>
      <c r="CU30" s="3"/>
      <c r="CV30" s="3"/>
      <c r="CW30" s="3"/>
      <c r="CX30" s="4"/>
      <c r="CY30" s="4"/>
      <c r="CZ30" s="3"/>
      <c r="DA30" s="3"/>
      <c r="DB30" s="3"/>
      <c r="DC30" s="3"/>
      <c r="DD30" s="4"/>
      <c r="DE30" s="4"/>
      <c r="DF30" s="3"/>
      <c r="DG30" s="3"/>
      <c r="DH30" s="3"/>
      <c r="DI30" s="3"/>
      <c r="DJ30" s="5"/>
      <c r="DK30" s="3"/>
      <c r="DL30" s="3"/>
      <c r="DM30" s="3"/>
      <c r="DN30" s="6"/>
      <c r="DO30" s="3"/>
      <c r="DP30" s="3"/>
      <c r="DQ30" s="6"/>
      <c r="DR30" s="3"/>
    </row>
    <row r="31" spans="1:122" x14ac:dyDescent="0.2">
      <c r="A31" s="30" t="s">
        <v>70</v>
      </c>
      <c r="B31" s="65" t="s">
        <v>71</v>
      </c>
      <c r="C31" s="33">
        <v>11967</v>
      </c>
      <c r="D31" s="59">
        <v>0</v>
      </c>
      <c r="E31" s="66">
        <v>0</v>
      </c>
      <c r="F31" s="66">
        <v>0</v>
      </c>
      <c r="G31" s="59">
        <v>0</v>
      </c>
      <c r="H31" s="66">
        <v>0</v>
      </c>
      <c r="I31" s="66">
        <v>0</v>
      </c>
      <c r="J31" s="59">
        <v>0</v>
      </c>
      <c r="K31" s="66">
        <v>0</v>
      </c>
      <c r="L31" s="59">
        <v>0</v>
      </c>
      <c r="M31" s="66">
        <v>0</v>
      </c>
      <c r="N31" s="66">
        <v>0</v>
      </c>
      <c r="O31" s="60">
        <v>0</v>
      </c>
      <c r="P31" s="66">
        <v>0</v>
      </c>
      <c r="Q31" s="35">
        <f t="shared" si="1"/>
        <v>0</v>
      </c>
      <c r="R31" s="66">
        <v>457</v>
      </c>
      <c r="S31" s="59">
        <v>0</v>
      </c>
      <c r="T31" s="35">
        <f t="shared" si="3"/>
        <v>0</v>
      </c>
      <c r="U31" s="71">
        <v>2255</v>
      </c>
      <c r="V31" s="129"/>
      <c r="W31" s="4"/>
      <c r="X31" s="4"/>
      <c r="Y31" s="4"/>
      <c r="Z31" s="4"/>
      <c r="AA31" s="4"/>
      <c r="AB31" s="4"/>
      <c r="AC31" s="4"/>
      <c r="AD31" s="4"/>
      <c r="AE31" s="4"/>
      <c r="AF31" s="4"/>
      <c r="AG31" s="4"/>
      <c r="AH31" s="4"/>
      <c r="AI31" s="4"/>
      <c r="AJ31" s="4"/>
      <c r="AK31" s="4"/>
      <c r="AL31" s="4"/>
      <c r="AM31" s="4"/>
      <c r="AN31" s="4"/>
      <c r="AO31" s="4"/>
      <c r="AP31" s="4"/>
      <c r="AQ31" s="4"/>
      <c r="AR31" s="4"/>
      <c r="AS31" s="3"/>
      <c r="AT31" s="3"/>
      <c r="AU31" s="3"/>
      <c r="AV31" s="3"/>
      <c r="AW31" s="3"/>
      <c r="AX31" s="3"/>
      <c r="AY31" s="3"/>
      <c r="AZ31" s="3"/>
      <c r="BA31" s="4"/>
      <c r="BB31" s="4"/>
      <c r="BC31" s="4"/>
      <c r="BD31" s="4"/>
      <c r="BE31" s="5"/>
      <c r="BF31" s="5"/>
      <c r="BG31" s="5"/>
      <c r="BH31" s="5"/>
      <c r="BI31" s="5"/>
      <c r="BJ31" s="3"/>
      <c r="BK31" s="5"/>
      <c r="BL31" s="5"/>
      <c r="BM31" s="5"/>
      <c r="BN31" s="5"/>
      <c r="BO31" s="5"/>
      <c r="BP31" s="5"/>
      <c r="BQ31" s="3"/>
      <c r="BR31" s="5"/>
      <c r="BS31" s="5"/>
      <c r="BT31" s="5"/>
      <c r="BU31" s="5"/>
      <c r="BV31" s="5"/>
      <c r="BW31" s="5"/>
      <c r="BX31" s="5"/>
      <c r="BY31" s="5"/>
      <c r="BZ31" s="5"/>
      <c r="CA31" s="5"/>
      <c r="CB31" s="5"/>
      <c r="CC31" s="5"/>
      <c r="CD31" s="3"/>
      <c r="CE31" s="5"/>
      <c r="CF31" s="5"/>
      <c r="CG31" s="5"/>
      <c r="CH31" s="5"/>
      <c r="CI31" s="5"/>
      <c r="CJ31" s="5"/>
      <c r="CK31" s="5"/>
      <c r="CL31" s="5"/>
      <c r="CM31" s="3"/>
      <c r="CN31" s="5"/>
      <c r="CO31" s="5"/>
      <c r="CP31" s="5"/>
      <c r="CQ31" s="5"/>
      <c r="CR31" s="3"/>
      <c r="CS31" s="3"/>
      <c r="CT31" s="3"/>
      <c r="CU31" s="3"/>
      <c r="CV31" s="3"/>
      <c r="CW31" s="3"/>
      <c r="CX31" s="4"/>
      <c r="CY31" s="4"/>
      <c r="CZ31" s="3"/>
      <c r="DA31" s="3"/>
      <c r="DB31" s="3"/>
      <c r="DC31" s="3"/>
      <c r="DD31" s="4"/>
      <c r="DE31" s="4"/>
      <c r="DF31" s="3"/>
      <c r="DG31" s="3"/>
      <c r="DH31" s="3"/>
      <c r="DI31" s="3"/>
      <c r="DJ31" s="3"/>
      <c r="DK31" s="3"/>
      <c r="DL31" s="3"/>
      <c r="DM31" s="3"/>
      <c r="DN31" s="6"/>
      <c r="DO31" s="3"/>
      <c r="DP31" s="3"/>
      <c r="DQ31" s="6"/>
      <c r="DR31" s="3"/>
    </row>
    <row r="32" spans="1:122" x14ac:dyDescent="0.2">
      <c r="A32" s="30" t="s">
        <v>72</v>
      </c>
      <c r="B32" s="65" t="s">
        <v>73</v>
      </c>
      <c r="C32" s="33">
        <v>71148</v>
      </c>
      <c r="D32" s="59">
        <v>6</v>
      </c>
      <c r="E32" s="66">
        <v>1377</v>
      </c>
      <c r="F32" s="66">
        <f>E32/D32</f>
        <v>229.5</v>
      </c>
      <c r="G32" s="59">
        <v>0</v>
      </c>
      <c r="H32" s="66">
        <v>0</v>
      </c>
      <c r="I32" s="66">
        <v>0</v>
      </c>
      <c r="J32" s="59">
        <v>6</v>
      </c>
      <c r="K32" s="66">
        <v>1377</v>
      </c>
      <c r="L32" s="59">
        <v>0</v>
      </c>
      <c r="M32" s="66">
        <v>0</v>
      </c>
      <c r="N32" s="66">
        <v>0</v>
      </c>
      <c r="O32" s="60">
        <f t="shared" ref="O32:O49" si="7">(J32+L32)/P32</f>
        <v>0.66666666666666663</v>
      </c>
      <c r="P32" s="66">
        <v>9</v>
      </c>
      <c r="Q32" s="35">
        <f t="shared" si="1"/>
        <v>1.7964071856287425E-2</v>
      </c>
      <c r="R32" s="66">
        <v>501</v>
      </c>
      <c r="S32" s="59">
        <v>1400</v>
      </c>
      <c r="T32" s="35">
        <f t="shared" si="3"/>
        <v>0.23470243084660519</v>
      </c>
      <c r="U32" s="71">
        <v>5965</v>
      </c>
      <c r="V32" s="129"/>
      <c r="W32" s="4"/>
      <c r="X32" s="4"/>
      <c r="Y32" s="4"/>
      <c r="Z32" s="4"/>
      <c r="AA32" s="4"/>
      <c r="AB32" s="4"/>
      <c r="AC32" s="4"/>
      <c r="AD32" s="4"/>
      <c r="AE32" s="4"/>
      <c r="AF32" s="4"/>
      <c r="AG32" s="4"/>
      <c r="AH32" s="4"/>
      <c r="AI32" s="4"/>
      <c r="AJ32" s="4"/>
      <c r="AK32" s="4"/>
      <c r="AL32" s="4"/>
      <c r="AM32" s="4"/>
      <c r="AN32" s="4"/>
      <c r="AO32" s="4"/>
      <c r="AP32" s="4"/>
      <c r="AQ32" s="4"/>
      <c r="AR32" s="4"/>
      <c r="AS32" s="3"/>
      <c r="AT32" s="3"/>
      <c r="AU32" s="3"/>
      <c r="AV32" s="3"/>
      <c r="AW32" s="3"/>
      <c r="AX32" s="3"/>
      <c r="AY32" s="3"/>
      <c r="AZ32" s="3"/>
      <c r="BA32" s="4"/>
      <c r="BB32" s="4"/>
      <c r="BC32" s="4"/>
      <c r="BD32" s="4"/>
      <c r="BE32" s="5"/>
      <c r="BF32" s="5"/>
      <c r="BG32" s="5"/>
      <c r="BH32" s="5"/>
      <c r="BI32" s="5"/>
      <c r="BJ32" s="3"/>
      <c r="BK32" s="5"/>
      <c r="BL32" s="5"/>
      <c r="BM32" s="5"/>
      <c r="BN32" s="5"/>
      <c r="BO32" s="5"/>
      <c r="BP32" s="5"/>
      <c r="BQ32" s="3"/>
      <c r="BR32" s="5"/>
      <c r="BS32" s="5"/>
      <c r="BT32" s="5"/>
      <c r="BU32" s="5"/>
      <c r="BV32" s="5"/>
      <c r="BW32" s="5"/>
      <c r="BX32" s="5"/>
      <c r="BY32" s="5"/>
      <c r="BZ32" s="5"/>
      <c r="CA32" s="5"/>
      <c r="CB32" s="5"/>
      <c r="CC32" s="5"/>
      <c r="CD32" s="3"/>
      <c r="CE32" s="5"/>
      <c r="CF32" s="5"/>
      <c r="CG32" s="5"/>
      <c r="CH32" s="5"/>
      <c r="CI32" s="5"/>
      <c r="CJ32" s="5"/>
      <c r="CK32" s="5"/>
      <c r="CL32" s="5"/>
      <c r="CM32" s="3"/>
      <c r="CN32" s="5"/>
      <c r="CO32" s="5"/>
      <c r="CP32" s="5"/>
      <c r="CQ32" s="5"/>
      <c r="CR32" s="3"/>
      <c r="CS32" s="3"/>
      <c r="CT32" s="3"/>
      <c r="CU32" s="3"/>
      <c r="CV32" s="3"/>
      <c r="CW32" s="3"/>
      <c r="CX32" s="4"/>
      <c r="CY32" s="4"/>
      <c r="CZ32" s="3"/>
      <c r="DA32" s="3"/>
      <c r="DB32" s="3"/>
      <c r="DC32" s="3"/>
      <c r="DD32" s="4"/>
      <c r="DE32" s="4"/>
      <c r="DF32" s="3"/>
      <c r="DG32" s="3"/>
      <c r="DH32" s="3"/>
      <c r="DI32" s="3"/>
      <c r="DJ32" s="3"/>
      <c r="DK32" s="3"/>
      <c r="DL32" s="4"/>
      <c r="DM32" s="3"/>
      <c r="DN32" s="6"/>
      <c r="DO32" s="3"/>
      <c r="DP32" s="3"/>
      <c r="DQ32" s="6"/>
      <c r="DR32" s="3"/>
    </row>
    <row r="33" spans="1:122" x14ac:dyDescent="0.2">
      <c r="A33" s="30" t="s">
        <v>74</v>
      </c>
      <c r="B33" s="65" t="s">
        <v>75</v>
      </c>
      <c r="C33" s="33">
        <v>17389</v>
      </c>
      <c r="D33" s="59">
        <v>0</v>
      </c>
      <c r="E33" s="66">
        <v>0</v>
      </c>
      <c r="F33" s="66">
        <v>0</v>
      </c>
      <c r="G33" s="59">
        <v>0</v>
      </c>
      <c r="H33" s="66">
        <v>0</v>
      </c>
      <c r="I33" s="66">
        <v>0</v>
      </c>
      <c r="J33" s="59">
        <v>0</v>
      </c>
      <c r="K33" s="66">
        <v>0</v>
      </c>
      <c r="L33" s="59">
        <v>0</v>
      </c>
      <c r="M33" s="66">
        <v>0</v>
      </c>
      <c r="N33" s="66">
        <v>0</v>
      </c>
      <c r="O33" s="60">
        <f t="shared" si="7"/>
        <v>0</v>
      </c>
      <c r="P33" s="66">
        <v>4</v>
      </c>
      <c r="Q33" s="35">
        <f t="shared" si="1"/>
        <v>7.7669902912621356E-3</v>
      </c>
      <c r="R33" s="66">
        <v>515</v>
      </c>
      <c r="S33" s="59">
        <v>28</v>
      </c>
      <c r="T33" s="35">
        <f t="shared" si="3"/>
        <v>7.9455164585698068E-3</v>
      </c>
      <c r="U33" s="71">
        <v>3524</v>
      </c>
      <c r="V33" s="129"/>
      <c r="W33" s="4"/>
      <c r="X33" s="4"/>
      <c r="Y33" s="4"/>
      <c r="Z33" s="4"/>
      <c r="AA33" s="4"/>
      <c r="AB33" s="4"/>
      <c r="AC33" s="4"/>
      <c r="AD33" s="4"/>
      <c r="AE33" s="4"/>
      <c r="AF33" s="4"/>
      <c r="AG33" s="4"/>
      <c r="AH33" s="4"/>
      <c r="AI33" s="4"/>
      <c r="AJ33" s="4"/>
      <c r="AK33" s="4"/>
      <c r="AL33" s="4"/>
      <c r="AM33" s="4"/>
      <c r="AN33" s="4"/>
      <c r="AO33" s="4"/>
      <c r="AP33" s="4"/>
      <c r="AQ33" s="4"/>
      <c r="AR33" s="4"/>
      <c r="AS33" s="3"/>
      <c r="AT33" s="3"/>
      <c r="AU33" s="3"/>
      <c r="AV33" s="3"/>
      <c r="AW33" s="3"/>
      <c r="AX33" s="3"/>
      <c r="AY33" s="3"/>
      <c r="AZ33" s="3"/>
      <c r="BA33" s="4"/>
      <c r="BB33" s="4"/>
      <c r="BC33" s="4"/>
      <c r="BD33" s="4"/>
      <c r="BE33" s="5"/>
      <c r="BF33" s="5"/>
      <c r="BG33" s="5"/>
      <c r="BH33" s="5"/>
      <c r="BI33" s="5"/>
      <c r="BJ33" s="3"/>
      <c r="BK33" s="5"/>
      <c r="BL33" s="5"/>
      <c r="BM33" s="5"/>
      <c r="BN33" s="5"/>
      <c r="BO33" s="5"/>
      <c r="BP33" s="5"/>
      <c r="BQ33" s="3"/>
      <c r="BR33" s="5"/>
      <c r="BS33" s="5"/>
      <c r="BT33" s="5"/>
      <c r="BU33" s="5"/>
      <c r="BV33" s="5"/>
      <c r="BW33" s="5"/>
      <c r="BX33" s="5"/>
      <c r="BY33" s="5"/>
      <c r="BZ33" s="5"/>
      <c r="CA33" s="5"/>
      <c r="CB33" s="5"/>
      <c r="CC33" s="5"/>
      <c r="CD33" s="3"/>
      <c r="CE33" s="5"/>
      <c r="CF33" s="5"/>
      <c r="CG33" s="5"/>
      <c r="CH33" s="5"/>
      <c r="CI33" s="5"/>
      <c r="CJ33" s="5"/>
      <c r="CK33" s="5"/>
      <c r="CL33" s="5"/>
      <c r="CM33" s="3"/>
      <c r="CN33" s="5"/>
      <c r="CO33" s="5"/>
      <c r="CP33" s="5"/>
      <c r="CQ33" s="5"/>
      <c r="CR33" s="3"/>
      <c r="CS33" s="3"/>
      <c r="CT33" s="3"/>
      <c r="CU33" s="3"/>
      <c r="CV33" s="3"/>
      <c r="CW33" s="3"/>
      <c r="CX33" s="4"/>
      <c r="CY33" s="4"/>
      <c r="CZ33" s="3"/>
      <c r="DA33" s="3"/>
      <c r="DB33" s="3"/>
      <c r="DC33" s="3"/>
      <c r="DD33" s="4"/>
      <c r="DE33" s="4"/>
      <c r="DF33" s="3"/>
      <c r="DG33" s="3"/>
      <c r="DH33" s="3"/>
      <c r="DI33" s="3"/>
      <c r="DJ33" s="5"/>
      <c r="DK33" s="3"/>
      <c r="DL33" s="4"/>
      <c r="DM33" s="3"/>
      <c r="DN33" s="6"/>
      <c r="DO33" s="3"/>
      <c r="DP33" s="3"/>
      <c r="DQ33" s="6"/>
      <c r="DR33" s="3"/>
    </row>
    <row r="34" spans="1:122" x14ac:dyDescent="0.2">
      <c r="A34" s="30" t="s">
        <v>76</v>
      </c>
      <c r="B34" s="65" t="s">
        <v>77</v>
      </c>
      <c r="C34" s="33">
        <v>178042</v>
      </c>
      <c r="D34" s="59">
        <v>64</v>
      </c>
      <c r="E34" s="66">
        <v>254</v>
      </c>
      <c r="F34" s="66">
        <f>E34/D34</f>
        <v>3.96875</v>
      </c>
      <c r="G34" s="59">
        <v>47</v>
      </c>
      <c r="H34" s="66">
        <v>272</v>
      </c>
      <c r="I34" s="66">
        <f>H34/G34</f>
        <v>5.7872340425531918</v>
      </c>
      <c r="J34" s="59">
        <v>111</v>
      </c>
      <c r="K34" s="66">
        <v>526</v>
      </c>
      <c r="L34" s="59">
        <v>5</v>
      </c>
      <c r="M34" s="66">
        <v>29</v>
      </c>
      <c r="N34" s="66">
        <f t="shared" si="2"/>
        <v>5.8</v>
      </c>
      <c r="O34" s="60">
        <f t="shared" si="7"/>
        <v>0.56310679611650483</v>
      </c>
      <c r="P34" s="66">
        <v>206</v>
      </c>
      <c r="Q34" s="35">
        <f t="shared" si="1"/>
        <v>3.9418293149636435E-2</v>
      </c>
      <c r="R34" s="66">
        <v>5226</v>
      </c>
      <c r="S34" s="59">
        <v>1665</v>
      </c>
      <c r="T34" s="35">
        <f t="shared" si="3"/>
        <v>2.9155795261526608E-2</v>
      </c>
      <c r="U34" s="71">
        <v>57107</v>
      </c>
      <c r="V34" s="129"/>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5"/>
      <c r="BF34" s="5"/>
      <c r="BG34" s="5"/>
      <c r="BH34" s="5"/>
      <c r="BI34" s="5"/>
      <c r="BJ34" s="3"/>
      <c r="BK34" s="5"/>
      <c r="BL34" s="5"/>
      <c r="BM34" s="5"/>
      <c r="BN34" s="5"/>
      <c r="BO34" s="5"/>
      <c r="BP34" s="5"/>
      <c r="BQ34" s="3"/>
      <c r="BR34" s="5"/>
      <c r="BS34" s="5"/>
      <c r="BT34" s="5"/>
      <c r="BU34" s="5"/>
      <c r="BV34" s="5"/>
      <c r="BW34" s="5"/>
      <c r="BX34" s="5"/>
      <c r="BY34" s="5"/>
      <c r="BZ34" s="5"/>
      <c r="CA34" s="5"/>
      <c r="CB34" s="5"/>
      <c r="CC34" s="5"/>
      <c r="CD34" s="3"/>
      <c r="CE34" s="5"/>
      <c r="CF34" s="5"/>
      <c r="CG34" s="5"/>
      <c r="CH34" s="5"/>
      <c r="CI34" s="5"/>
      <c r="CJ34" s="5"/>
      <c r="CK34" s="5"/>
      <c r="CL34" s="5"/>
      <c r="CM34" s="3"/>
      <c r="CN34" s="5"/>
      <c r="CO34" s="5"/>
      <c r="CP34" s="5"/>
      <c r="CQ34" s="5"/>
      <c r="CR34" s="3"/>
      <c r="CS34" s="3"/>
      <c r="CT34" s="3"/>
      <c r="CU34" s="3"/>
      <c r="CV34" s="3"/>
      <c r="CW34" s="3"/>
      <c r="CX34" s="4"/>
      <c r="CY34" s="4"/>
      <c r="CZ34" s="3"/>
      <c r="DA34" s="3"/>
      <c r="DB34" s="3"/>
      <c r="DC34" s="3"/>
      <c r="DD34" s="4"/>
      <c r="DE34" s="4"/>
      <c r="DF34" s="3"/>
      <c r="DG34" s="3"/>
      <c r="DH34" s="3"/>
      <c r="DI34" s="3"/>
      <c r="DJ34" s="5"/>
      <c r="DK34" s="3"/>
      <c r="DL34" s="4"/>
      <c r="DM34" s="3"/>
      <c r="DN34" s="6"/>
      <c r="DO34" s="3"/>
      <c r="DP34" s="3"/>
      <c r="DQ34" s="6"/>
      <c r="DR34" s="3"/>
    </row>
    <row r="35" spans="1:122" x14ac:dyDescent="0.2">
      <c r="A35" s="30" t="s">
        <v>78</v>
      </c>
      <c r="B35" s="65" t="s">
        <v>77</v>
      </c>
      <c r="C35" s="33">
        <v>178042</v>
      </c>
      <c r="D35" s="59">
        <v>0</v>
      </c>
      <c r="E35" s="66">
        <v>0</v>
      </c>
      <c r="F35" s="66">
        <v>0</v>
      </c>
      <c r="G35" s="59">
        <v>0</v>
      </c>
      <c r="H35" s="66">
        <v>0</v>
      </c>
      <c r="I35" s="66">
        <v>0</v>
      </c>
      <c r="J35" s="59">
        <v>0</v>
      </c>
      <c r="K35" s="66">
        <v>0</v>
      </c>
      <c r="L35" s="59">
        <v>20</v>
      </c>
      <c r="M35" s="66">
        <v>206</v>
      </c>
      <c r="N35" s="66">
        <f t="shared" si="2"/>
        <v>10.3</v>
      </c>
      <c r="O35" s="60">
        <f t="shared" si="7"/>
        <v>2.7285129604365622E-2</v>
      </c>
      <c r="P35" s="66">
        <v>733</v>
      </c>
      <c r="Q35" s="35">
        <f t="shared" si="1"/>
        <v>0.26968359087564386</v>
      </c>
      <c r="R35" s="66">
        <v>2718</v>
      </c>
      <c r="S35" s="59">
        <v>4393</v>
      </c>
      <c r="T35" s="35">
        <f t="shared" si="3"/>
        <v>0.26325882423443397</v>
      </c>
      <c r="U35" s="71">
        <v>16687</v>
      </c>
      <c r="V35" s="129"/>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5"/>
      <c r="BF35" s="5"/>
      <c r="BG35" s="5"/>
      <c r="BH35" s="5"/>
      <c r="BI35" s="5"/>
      <c r="BJ35" s="3"/>
      <c r="BK35" s="5"/>
      <c r="BL35" s="5"/>
      <c r="BM35" s="5"/>
      <c r="BN35" s="5"/>
      <c r="BO35" s="5"/>
      <c r="BP35" s="5"/>
      <c r="BQ35" s="3"/>
      <c r="BR35" s="5"/>
      <c r="BS35" s="5"/>
      <c r="BT35" s="5"/>
      <c r="BU35" s="5"/>
      <c r="BV35" s="5"/>
      <c r="BW35" s="5"/>
      <c r="BX35" s="5"/>
      <c r="BY35" s="5"/>
      <c r="BZ35" s="5"/>
      <c r="CA35" s="5"/>
      <c r="CB35" s="5"/>
      <c r="CC35" s="5"/>
      <c r="CD35" s="3"/>
      <c r="CE35" s="5"/>
      <c r="CF35" s="5"/>
      <c r="CG35" s="5"/>
      <c r="CH35" s="5"/>
      <c r="CI35" s="5"/>
      <c r="CJ35" s="5"/>
      <c r="CK35" s="5"/>
      <c r="CL35" s="5"/>
      <c r="CM35" s="3"/>
      <c r="CN35" s="5"/>
      <c r="CO35" s="5"/>
      <c r="CP35" s="5"/>
      <c r="CQ35" s="5"/>
      <c r="CR35" s="3"/>
      <c r="CS35" s="3"/>
      <c r="CT35" s="3"/>
      <c r="CU35" s="3"/>
      <c r="CV35" s="3"/>
      <c r="CW35" s="3"/>
      <c r="CX35" s="4"/>
      <c r="CY35" s="4"/>
      <c r="CZ35" s="3"/>
      <c r="DA35" s="3"/>
      <c r="DB35" s="3"/>
      <c r="DC35" s="3"/>
      <c r="DD35" s="4"/>
      <c r="DE35" s="4"/>
      <c r="DF35" s="3"/>
      <c r="DG35" s="3"/>
      <c r="DH35" s="3"/>
      <c r="DI35" s="3"/>
      <c r="DJ35" s="5"/>
      <c r="DK35" s="3"/>
      <c r="DL35" s="4"/>
      <c r="DM35" s="3"/>
      <c r="DN35" s="6"/>
      <c r="DO35" s="3"/>
      <c r="DP35" s="3"/>
      <c r="DQ35" s="6"/>
      <c r="DR35" s="3"/>
    </row>
    <row r="36" spans="1:122" x14ac:dyDescent="0.2">
      <c r="A36" s="30" t="s">
        <v>79</v>
      </c>
      <c r="B36" s="65" t="s">
        <v>80</v>
      </c>
      <c r="C36" s="33">
        <v>7708</v>
      </c>
      <c r="D36" s="59">
        <v>6</v>
      </c>
      <c r="E36" s="66">
        <v>18</v>
      </c>
      <c r="F36" s="66">
        <f>E36/D36</f>
        <v>3</v>
      </c>
      <c r="G36" s="59">
        <v>0</v>
      </c>
      <c r="H36" s="66">
        <v>0</v>
      </c>
      <c r="I36" s="66">
        <v>0</v>
      </c>
      <c r="J36" s="59">
        <v>6</v>
      </c>
      <c r="K36" s="66">
        <v>18</v>
      </c>
      <c r="L36" s="59">
        <v>0</v>
      </c>
      <c r="M36" s="66">
        <v>0</v>
      </c>
      <c r="N36" s="66">
        <v>0</v>
      </c>
      <c r="O36" s="60">
        <f t="shared" si="7"/>
        <v>1</v>
      </c>
      <c r="P36" s="66">
        <v>6</v>
      </c>
      <c r="Q36" s="35">
        <f t="shared" si="1"/>
        <v>4.5454545454545456E-2</v>
      </c>
      <c r="R36" s="66">
        <v>132</v>
      </c>
      <c r="S36" s="59">
        <v>18</v>
      </c>
      <c r="T36" s="35">
        <f t="shared" si="3"/>
        <v>1.7492711370262391E-2</v>
      </c>
      <c r="U36" s="71">
        <v>1029</v>
      </c>
      <c r="V36" s="129"/>
      <c r="W36" s="4"/>
      <c r="X36" s="4"/>
      <c r="Y36" s="4"/>
      <c r="Z36" s="4"/>
      <c r="AA36" s="4"/>
      <c r="AB36" s="4"/>
      <c r="AC36" s="4"/>
      <c r="AD36" s="4"/>
      <c r="AE36" s="4"/>
      <c r="AF36" s="4"/>
      <c r="AG36" s="4"/>
      <c r="AH36" s="4"/>
      <c r="AI36" s="3"/>
      <c r="AJ36" s="3"/>
      <c r="AK36" s="3"/>
      <c r="AL36" s="3"/>
      <c r="AM36" s="3"/>
      <c r="AN36" s="3"/>
      <c r="AO36" s="3"/>
      <c r="AP36" s="3"/>
      <c r="AQ36" s="3"/>
      <c r="AR36" s="3"/>
      <c r="AS36" s="3"/>
      <c r="AT36" s="3"/>
      <c r="AU36" s="3"/>
      <c r="AV36" s="3"/>
      <c r="AW36" s="3"/>
      <c r="AX36" s="3"/>
      <c r="AY36" s="3"/>
      <c r="AZ36" s="3"/>
      <c r="BA36" s="4"/>
      <c r="BB36" s="4"/>
      <c r="BC36" s="4"/>
      <c r="BD36" s="4"/>
      <c r="BE36" s="5"/>
      <c r="BF36" s="5"/>
      <c r="BG36" s="5"/>
      <c r="BH36" s="5"/>
      <c r="BI36" s="5"/>
      <c r="BJ36" s="3"/>
      <c r="BK36" s="5"/>
      <c r="BL36" s="5"/>
      <c r="BM36" s="5"/>
      <c r="BN36" s="5"/>
      <c r="BO36" s="5"/>
      <c r="BP36" s="5"/>
      <c r="BQ36" s="3"/>
      <c r="BR36" s="5"/>
      <c r="BS36" s="5"/>
      <c r="BT36" s="5"/>
      <c r="BU36" s="5"/>
      <c r="BV36" s="5"/>
      <c r="BW36" s="5"/>
      <c r="BX36" s="5"/>
      <c r="BY36" s="5"/>
      <c r="BZ36" s="5"/>
      <c r="CA36" s="5"/>
      <c r="CB36" s="5"/>
      <c r="CC36" s="5"/>
      <c r="CD36" s="3"/>
      <c r="CE36" s="5"/>
      <c r="CF36" s="5"/>
      <c r="CG36" s="5"/>
      <c r="CH36" s="5"/>
      <c r="CI36" s="5"/>
      <c r="CJ36" s="5"/>
      <c r="CK36" s="5"/>
      <c r="CL36" s="5"/>
      <c r="CM36" s="3"/>
      <c r="CN36" s="5"/>
      <c r="CO36" s="5"/>
      <c r="CP36" s="5"/>
      <c r="CQ36" s="5"/>
      <c r="CR36" s="3"/>
      <c r="CS36" s="3"/>
      <c r="CT36" s="3"/>
      <c r="CU36" s="3"/>
      <c r="CV36" s="3"/>
      <c r="CW36" s="3"/>
      <c r="CX36" s="4"/>
      <c r="CY36" s="4"/>
      <c r="CZ36" s="3"/>
      <c r="DA36" s="3"/>
      <c r="DB36" s="3"/>
      <c r="DC36" s="3"/>
      <c r="DD36" s="4"/>
      <c r="DE36" s="4"/>
      <c r="DF36" s="3"/>
      <c r="DG36" s="3"/>
      <c r="DH36" s="3"/>
      <c r="DI36" s="3"/>
      <c r="DJ36" s="3"/>
      <c r="DK36" s="3"/>
      <c r="DL36" s="3"/>
      <c r="DM36" s="3"/>
      <c r="DN36" s="6"/>
      <c r="DO36" s="3"/>
      <c r="DP36" s="3"/>
      <c r="DQ36" s="6"/>
      <c r="DR36" s="3"/>
    </row>
    <row r="37" spans="1:122" x14ac:dyDescent="0.2">
      <c r="A37" s="30" t="s">
        <v>81</v>
      </c>
      <c r="B37" s="65" t="s">
        <v>82</v>
      </c>
      <c r="C37" s="33">
        <v>4391</v>
      </c>
      <c r="D37" s="59">
        <v>27</v>
      </c>
      <c r="E37" s="66">
        <v>125</v>
      </c>
      <c r="F37" s="66">
        <f>E37/D37</f>
        <v>4.6296296296296298</v>
      </c>
      <c r="G37" s="59">
        <v>0</v>
      </c>
      <c r="H37" s="66">
        <v>0</v>
      </c>
      <c r="I37" s="66">
        <v>0</v>
      </c>
      <c r="J37" s="59">
        <v>27</v>
      </c>
      <c r="K37" s="66">
        <v>125</v>
      </c>
      <c r="L37" s="59">
        <v>25</v>
      </c>
      <c r="M37" s="66">
        <v>125</v>
      </c>
      <c r="N37" s="66">
        <f t="shared" si="2"/>
        <v>5</v>
      </c>
      <c r="O37" s="60">
        <f t="shared" si="7"/>
        <v>0.65822784810126578</v>
      </c>
      <c r="P37" s="66">
        <v>79</v>
      </c>
      <c r="Q37" s="35">
        <f t="shared" si="1"/>
        <v>8.9366515837104074E-2</v>
      </c>
      <c r="R37" s="66">
        <v>884</v>
      </c>
      <c r="S37" s="59">
        <v>302</v>
      </c>
      <c r="T37" s="35">
        <f t="shared" si="3"/>
        <v>5.5351906158357771E-2</v>
      </c>
      <c r="U37" s="71">
        <v>5456</v>
      </c>
      <c r="V37" s="129"/>
      <c r="W37" s="4"/>
      <c r="X37" s="4"/>
      <c r="Y37" s="4"/>
      <c r="Z37" s="4"/>
      <c r="AA37" s="4"/>
      <c r="AB37" s="4"/>
      <c r="AC37" s="4"/>
      <c r="AD37" s="4"/>
      <c r="AE37" s="4"/>
      <c r="AF37" s="4"/>
      <c r="AG37" s="4"/>
      <c r="AH37" s="4"/>
      <c r="AI37" s="3"/>
      <c r="AJ37" s="3"/>
      <c r="AK37" s="3"/>
      <c r="AL37" s="3"/>
      <c r="AM37" s="3"/>
      <c r="AN37" s="3"/>
      <c r="AO37" s="3"/>
      <c r="AP37" s="3"/>
      <c r="AQ37" s="3"/>
      <c r="AR37" s="3"/>
      <c r="AS37" s="4"/>
      <c r="AT37" s="4"/>
      <c r="AU37" s="4"/>
      <c r="AV37" s="4"/>
      <c r="AW37" s="4"/>
      <c r="AX37" s="4"/>
      <c r="AY37" s="4"/>
      <c r="AZ37" s="4"/>
      <c r="BA37" s="4"/>
      <c r="BB37" s="4"/>
      <c r="BC37" s="4"/>
      <c r="BD37" s="4"/>
      <c r="BE37" s="5"/>
      <c r="BF37" s="5"/>
      <c r="BG37" s="5"/>
      <c r="BH37" s="5"/>
      <c r="BI37" s="5"/>
      <c r="BJ37" s="3"/>
      <c r="BK37" s="5"/>
      <c r="BL37" s="5"/>
      <c r="BM37" s="5"/>
      <c r="BN37" s="5"/>
      <c r="BO37" s="5"/>
      <c r="BP37" s="5"/>
      <c r="BQ37" s="3"/>
      <c r="BR37" s="5"/>
      <c r="BS37" s="5"/>
      <c r="BT37" s="5"/>
      <c r="BU37" s="5"/>
      <c r="BV37" s="5"/>
      <c r="BW37" s="5"/>
      <c r="BX37" s="5"/>
      <c r="BY37" s="5"/>
      <c r="BZ37" s="5"/>
      <c r="CA37" s="5"/>
      <c r="CB37" s="5"/>
      <c r="CC37" s="5"/>
      <c r="CD37" s="3"/>
      <c r="CE37" s="5"/>
      <c r="CF37" s="5"/>
      <c r="CG37" s="5"/>
      <c r="CH37" s="5"/>
      <c r="CI37" s="5"/>
      <c r="CJ37" s="5"/>
      <c r="CK37" s="5"/>
      <c r="CL37" s="5"/>
      <c r="CM37" s="3"/>
      <c r="CN37" s="5"/>
      <c r="CO37" s="5"/>
      <c r="CP37" s="5"/>
      <c r="CQ37" s="5"/>
      <c r="CR37" s="3"/>
      <c r="CS37" s="3"/>
      <c r="CT37" s="3"/>
      <c r="CU37" s="3"/>
      <c r="CV37" s="3"/>
      <c r="CW37" s="3"/>
      <c r="CX37" s="4"/>
      <c r="CY37" s="4"/>
      <c r="CZ37" s="3"/>
      <c r="DA37" s="3"/>
      <c r="DB37" s="3"/>
      <c r="DC37" s="3"/>
      <c r="DD37" s="4"/>
      <c r="DE37" s="4"/>
      <c r="DF37" s="3"/>
      <c r="DG37" s="3"/>
      <c r="DH37" s="3"/>
      <c r="DI37" s="3"/>
      <c r="DJ37" s="5"/>
      <c r="DK37" s="3"/>
      <c r="DL37" s="3"/>
      <c r="DM37" s="3"/>
      <c r="DN37" s="6"/>
      <c r="DO37" s="3"/>
      <c r="DP37" s="3"/>
      <c r="DQ37" s="6"/>
      <c r="DR37" s="3"/>
    </row>
    <row r="38" spans="1:122" x14ac:dyDescent="0.2">
      <c r="A38" s="30" t="s">
        <v>83</v>
      </c>
      <c r="B38" s="65" t="s">
        <v>82</v>
      </c>
      <c r="C38" s="33">
        <v>5938</v>
      </c>
      <c r="D38" s="59">
        <v>12</v>
      </c>
      <c r="E38" s="66">
        <v>31</v>
      </c>
      <c r="F38" s="66">
        <f>E38/D38</f>
        <v>2.5833333333333335</v>
      </c>
      <c r="G38" s="59">
        <v>14</v>
      </c>
      <c r="H38" s="66">
        <v>23</v>
      </c>
      <c r="I38" s="66">
        <f>H38/G38</f>
        <v>1.6428571428571428</v>
      </c>
      <c r="J38" s="59">
        <v>26</v>
      </c>
      <c r="K38" s="66">
        <v>54</v>
      </c>
      <c r="L38" s="59">
        <v>0</v>
      </c>
      <c r="M38" s="66">
        <v>0</v>
      </c>
      <c r="N38" s="66">
        <v>0</v>
      </c>
      <c r="O38" s="60">
        <f t="shared" si="7"/>
        <v>0.52</v>
      </c>
      <c r="P38" s="66">
        <v>50</v>
      </c>
      <c r="Q38" s="35">
        <f t="shared" si="1"/>
        <v>0.17921146953405018</v>
      </c>
      <c r="R38" s="66">
        <v>279</v>
      </c>
      <c r="S38" s="59">
        <v>88</v>
      </c>
      <c r="T38" s="35">
        <f t="shared" si="3"/>
        <v>2.8359651949726072E-2</v>
      </c>
      <c r="U38" s="71">
        <v>3103</v>
      </c>
      <c r="V38" s="129"/>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5"/>
      <c r="BF38" s="5"/>
      <c r="BG38" s="5"/>
      <c r="BH38" s="5"/>
      <c r="BI38" s="5"/>
      <c r="BJ38" s="3"/>
      <c r="BK38" s="5"/>
      <c r="BL38" s="5"/>
      <c r="BM38" s="5"/>
      <c r="BN38" s="5"/>
      <c r="BO38" s="5"/>
      <c r="BP38" s="5"/>
      <c r="BQ38" s="3"/>
      <c r="BR38" s="5"/>
      <c r="BS38" s="5"/>
      <c r="BT38" s="5"/>
      <c r="BU38" s="5"/>
      <c r="BV38" s="5"/>
      <c r="BW38" s="5"/>
      <c r="BX38" s="5"/>
      <c r="BY38" s="5"/>
      <c r="BZ38" s="5"/>
      <c r="CA38" s="5"/>
      <c r="CB38" s="5"/>
      <c r="CC38" s="5"/>
      <c r="CD38" s="3"/>
      <c r="CE38" s="5"/>
      <c r="CF38" s="5"/>
      <c r="CG38" s="5"/>
      <c r="CH38" s="5"/>
      <c r="CI38" s="5"/>
      <c r="CJ38" s="5"/>
      <c r="CK38" s="5"/>
      <c r="CL38" s="5"/>
      <c r="CM38" s="3"/>
      <c r="CN38" s="5"/>
      <c r="CO38" s="5"/>
      <c r="CP38" s="5"/>
      <c r="CQ38" s="5"/>
      <c r="CR38" s="3"/>
      <c r="CS38" s="3"/>
      <c r="CT38" s="3"/>
      <c r="CU38" s="3"/>
      <c r="CV38" s="3"/>
      <c r="CW38" s="3"/>
      <c r="CX38" s="4"/>
      <c r="CY38" s="4"/>
      <c r="CZ38" s="3"/>
      <c r="DA38" s="3"/>
      <c r="DB38" s="3"/>
      <c r="DC38" s="3"/>
      <c r="DD38" s="4"/>
      <c r="DE38" s="4"/>
      <c r="DF38" s="3"/>
      <c r="DG38" s="3"/>
      <c r="DH38" s="3"/>
      <c r="DI38" s="3"/>
      <c r="DJ38" s="5"/>
      <c r="DK38" s="3"/>
      <c r="DL38" s="4"/>
      <c r="DM38" s="3"/>
      <c r="DN38" s="6"/>
      <c r="DO38" s="3"/>
      <c r="DP38" s="3"/>
      <c r="DQ38" s="6"/>
      <c r="DR38" s="3"/>
    </row>
    <row r="39" spans="1:122" x14ac:dyDescent="0.2">
      <c r="A39" s="30" t="s">
        <v>84</v>
      </c>
      <c r="B39" s="65" t="s">
        <v>85</v>
      </c>
      <c r="C39" s="33">
        <v>7263</v>
      </c>
      <c r="D39" s="59">
        <v>2</v>
      </c>
      <c r="E39" s="66">
        <v>109</v>
      </c>
      <c r="F39" s="66">
        <f>E39/D39</f>
        <v>54.5</v>
      </c>
      <c r="G39" s="59">
        <v>3</v>
      </c>
      <c r="H39" s="66">
        <v>23</v>
      </c>
      <c r="I39" s="66">
        <f>H39/G39</f>
        <v>7.666666666666667</v>
      </c>
      <c r="J39" s="59">
        <v>5</v>
      </c>
      <c r="K39" s="66">
        <v>132</v>
      </c>
      <c r="L39" s="59">
        <v>0</v>
      </c>
      <c r="M39" s="66">
        <v>0</v>
      </c>
      <c r="N39" s="66">
        <v>0</v>
      </c>
      <c r="O39" s="60">
        <f t="shared" si="7"/>
        <v>1</v>
      </c>
      <c r="P39" s="66">
        <v>5</v>
      </c>
      <c r="Q39" s="35">
        <f t="shared" si="1"/>
        <v>1.3477088948787063E-2</v>
      </c>
      <c r="R39" s="66">
        <v>371</v>
      </c>
      <c r="S39" s="59">
        <v>132</v>
      </c>
      <c r="T39" s="35">
        <f t="shared" si="3"/>
        <v>2.5933202357563849E-2</v>
      </c>
      <c r="U39" s="71">
        <v>5090</v>
      </c>
      <c r="V39" s="129"/>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5"/>
      <c r="BF39" s="5"/>
      <c r="BG39" s="5"/>
      <c r="BH39" s="5"/>
      <c r="BI39" s="5"/>
      <c r="BJ39" s="3"/>
      <c r="BK39" s="5"/>
      <c r="BL39" s="5"/>
      <c r="BM39" s="5"/>
      <c r="BN39" s="5"/>
      <c r="BO39" s="5"/>
      <c r="BP39" s="5"/>
      <c r="BQ39" s="3"/>
      <c r="BR39" s="5"/>
      <c r="BS39" s="5"/>
      <c r="BT39" s="5"/>
      <c r="BU39" s="5"/>
      <c r="BV39" s="5"/>
      <c r="BW39" s="5"/>
      <c r="BX39" s="5"/>
      <c r="BY39" s="5"/>
      <c r="BZ39" s="5"/>
      <c r="CA39" s="5"/>
      <c r="CB39" s="5"/>
      <c r="CC39" s="5"/>
      <c r="CD39" s="3"/>
      <c r="CE39" s="5"/>
      <c r="CF39" s="5"/>
      <c r="CG39" s="5"/>
      <c r="CH39" s="5"/>
      <c r="CI39" s="5"/>
      <c r="CJ39" s="5"/>
      <c r="CK39" s="5"/>
      <c r="CL39" s="5"/>
      <c r="CM39" s="3"/>
      <c r="CN39" s="5"/>
      <c r="CO39" s="5"/>
      <c r="CP39" s="5"/>
      <c r="CQ39" s="5"/>
      <c r="CR39" s="3"/>
      <c r="CS39" s="3"/>
      <c r="CT39" s="3"/>
      <c r="CU39" s="3"/>
      <c r="CV39" s="3"/>
      <c r="CW39" s="3"/>
      <c r="CX39" s="4"/>
      <c r="CY39" s="4"/>
      <c r="CZ39" s="3"/>
      <c r="DA39" s="3"/>
      <c r="DB39" s="3"/>
      <c r="DC39" s="3"/>
      <c r="DD39" s="4"/>
      <c r="DE39" s="4"/>
      <c r="DF39" s="3"/>
      <c r="DG39" s="3"/>
      <c r="DH39" s="3"/>
      <c r="DI39" s="3"/>
      <c r="DJ39" s="5"/>
      <c r="DK39" s="3"/>
      <c r="DL39" s="4"/>
      <c r="DM39" s="3"/>
      <c r="DN39" s="6"/>
      <c r="DO39" s="3"/>
      <c r="DP39" s="3"/>
      <c r="DQ39" s="6"/>
      <c r="DR39" s="3"/>
    </row>
    <row r="40" spans="1:122" x14ac:dyDescent="0.2">
      <c r="A40" s="30" t="s">
        <v>86</v>
      </c>
      <c r="B40" s="65" t="s">
        <v>85</v>
      </c>
      <c r="C40" s="33">
        <v>14167</v>
      </c>
      <c r="D40" s="59">
        <v>12</v>
      </c>
      <c r="E40" s="66">
        <v>1008</v>
      </c>
      <c r="F40" s="66">
        <f>E40/D40</f>
        <v>84</v>
      </c>
      <c r="G40" s="59">
        <v>13</v>
      </c>
      <c r="H40" s="66">
        <v>425</v>
      </c>
      <c r="I40" s="66">
        <f>H40/G40</f>
        <v>32.692307692307693</v>
      </c>
      <c r="J40" s="59">
        <v>25</v>
      </c>
      <c r="K40" s="66">
        <v>1433</v>
      </c>
      <c r="L40" s="59">
        <v>13</v>
      </c>
      <c r="M40" s="66">
        <v>73</v>
      </c>
      <c r="N40" s="66">
        <f t="shared" si="2"/>
        <v>5.615384615384615</v>
      </c>
      <c r="O40" s="60">
        <f t="shared" si="7"/>
        <v>0.65517241379310343</v>
      </c>
      <c r="P40" s="66">
        <v>58</v>
      </c>
      <c r="Q40" s="35">
        <f t="shared" si="1"/>
        <v>0.11068702290076336</v>
      </c>
      <c r="R40" s="66">
        <v>524</v>
      </c>
      <c r="S40" s="59">
        <v>2471</v>
      </c>
      <c r="T40" s="35">
        <f t="shared" si="3"/>
        <v>0.32824123273113709</v>
      </c>
      <c r="U40" s="71">
        <v>7528</v>
      </c>
      <c r="V40" s="129"/>
      <c r="W40" s="4"/>
      <c r="X40" s="4"/>
      <c r="Y40" s="4"/>
      <c r="Z40" s="4"/>
      <c r="AA40" s="4"/>
      <c r="AB40" s="4"/>
      <c r="AC40" s="4"/>
      <c r="AD40" s="4"/>
      <c r="AE40" s="4"/>
      <c r="AF40" s="4"/>
      <c r="AG40" s="4"/>
      <c r="AH40" s="4"/>
      <c r="AI40" s="3"/>
      <c r="AJ40" s="3"/>
      <c r="AK40" s="3"/>
      <c r="AL40" s="3"/>
      <c r="AM40" s="3"/>
      <c r="AN40" s="3"/>
      <c r="AO40" s="3"/>
      <c r="AP40" s="3"/>
      <c r="AQ40" s="3"/>
      <c r="AR40" s="3"/>
      <c r="AS40" s="3"/>
      <c r="AT40" s="3"/>
      <c r="AU40" s="3"/>
      <c r="AV40" s="3"/>
      <c r="AW40" s="3"/>
      <c r="AX40" s="3"/>
      <c r="AY40" s="3"/>
      <c r="AZ40" s="3"/>
      <c r="BA40" s="4"/>
      <c r="BB40" s="4"/>
      <c r="BC40" s="4"/>
      <c r="BD40" s="4"/>
      <c r="BE40" s="5"/>
      <c r="BF40" s="5"/>
      <c r="BG40" s="5"/>
      <c r="BH40" s="5"/>
      <c r="BI40" s="5"/>
      <c r="BJ40" s="3"/>
      <c r="BK40" s="5"/>
      <c r="BL40" s="5"/>
      <c r="BM40" s="5"/>
      <c r="BN40" s="5"/>
      <c r="BO40" s="5"/>
      <c r="BP40" s="5"/>
      <c r="BQ40" s="3"/>
      <c r="BR40" s="5"/>
      <c r="BS40" s="5"/>
      <c r="BT40" s="5"/>
      <c r="BU40" s="5"/>
      <c r="BV40" s="5"/>
      <c r="BW40" s="5"/>
      <c r="BX40" s="5"/>
      <c r="BY40" s="5"/>
      <c r="BZ40" s="5"/>
      <c r="CA40" s="5"/>
      <c r="CB40" s="5"/>
      <c r="CC40" s="5"/>
      <c r="CD40" s="3"/>
      <c r="CE40" s="5"/>
      <c r="CF40" s="5"/>
      <c r="CG40" s="5"/>
      <c r="CH40" s="5"/>
      <c r="CI40" s="5"/>
      <c r="CJ40" s="5"/>
      <c r="CK40" s="5"/>
      <c r="CL40" s="5"/>
      <c r="CM40" s="3"/>
      <c r="CN40" s="5"/>
      <c r="CO40" s="5"/>
      <c r="CP40" s="5"/>
      <c r="CQ40" s="5"/>
      <c r="CR40" s="3"/>
      <c r="CS40" s="3"/>
      <c r="CT40" s="3"/>
      <c r="CU40" s="3"/>
      <c r="CV40" s="3"/>
      <c r="CW40" s="3"/>
      <c r="CX40" s="4"/>
      <c r="CY40" s="4"/>
      <c r="CZ40" s="3"/>
      <c r="DA40" s="3"/>
      <c r="DB40" s="3"/>
      <c r="DC40" s="3"/>
      <c r="DD40" s="4"/>
      <c r="DE40" s="4"/>
      <c r="DF40" s="3"/>
      <c r="DG40" s="3"/>
      <c r="DH40" s="3"/>
      <c r="DI40" s="3"/>
      <c r="DJ40" s="5"/>
      <c r="DK40" s="3"/>
      <c r="DL40" s="4"/>
      <c r="DM40" s="3"/>
      <c r="DN40" s="6"/>
      <c r="DO40" s="3"/>
      <c r="DP40" s="3"/>
      <c r="DQ40" s="6"/>
      <c r="DR40" s="3"/>
    </row>
    <row r="41" spans="1:122" x14ac:dyDescent="0.2">
      <c r="A41" s="30" t="s">
        <v>87</v>
      </c>
      <c r="B41" s="65" t="s">
        <v>88</v>
      </c>
      <c r="C41" s="33">
        <v>30639</v>
      </c>
      <c r="D41" s="59">
        <v>0</v>
      </c>
      <c r="E41" s="66">
        <v>0</v>
      </c>
      <c r="F41" s="66">
        <v>0</v>
      </c>
      <c r="G41" s="59">
        <v>2</v>
      </c>
      <c r="H41" s="66">
        <v>101</v>
      </c>
      <c r="I41" s="66">
        <f>H41/G41</f>
        <v>50.5</v>
      </c>
      <c r="J41" s="59">
        <v>2</v>
      </c>
      <c r="K41" s="66">
        <v>101</v>
      </c>
      <c r="L41" s="59">
        <v>10</v>
      </c>
      <c r="M41" s="66">
        <v>160</v>
      </c>
      <c r="N41" s="66">
        <f t="shared" si="2"/>
        <v>16</v>
      </c>
      <c r="O41" s="60">
        <f t="shared" si="7"/>
        <v>0.375</v>
      </c>
      <c r="P41" s="66">
        <v>32</v>
      </c>
      <c r="Q41" s="35">
        <f t="shared" si="1"/>
        <v>6.0150375939849621E-2</v>
      </c>
      <c r="R41" s="66">
        <v>532</v>
      </c>
      <c r="S41" s="59">
        <v>411</v>
      </c>
      <c r="T41" s="35">
        <f t="shared" si="3"/>
        <v>3.6624487613616113E-2</v>
      </c>
      <c r="U41" s="71">
        <v>11222</v>
      </c>
      <c r="V41" s="129"/>
      <c r="W41" s="4"/>
      <c r="X41" s="4"/>
      <c r="Y41" s="4"/>
      <c r="Z41" s="4"/>
      <c r="AA41" s="4"/>
      <c r="AB41" s="4"/>
      <c r="AC41" s="4"/>
      <c r="AD41" s="4"/>
      <c r="AE41" s="4"/>
      <c r="AF41" s="4"/>
      <c r="AG41" s="4"/>
      <c r="AH41" s="4"/>
      <c r="AI41" s="4"/>
      <c r="AJ41" s="4"/>
      <c r="AK41" s="4"/>
      <c r="AL41" s="4"/>
      <c r="AM41" s="4"/>
      <c r="AN41" s="4"/>
      <c r="AO41" s="4"/>
      <c r="AP41" s="4"/>
      <c r="AQ41" s="4"/>
      <c r="AR41" s="3"/>
      <c r="AS41" s="3"/>
      <c r="AT41" s="3"/>
      <c r="AU41" s="3"/>
      <c r="AV41" s="3"/>
      <c r="AW41" s="3"/>
      <c r="AX41" s="3"/>
      <c r="AY41" s="3"/>
      <c r="AZ41" s="3"/>
      <c r="BA41" s="4"/>
      <c r="BB41" s="4"/>
      <c r="BC41" s="4"/>
      <c r="BD41" s="4"/>
      <c r="BE41" s="5"/>
      <c r="BF41" s="5"/>
      <c r="BG41" s="5"/>
      <c r="BH41" s="5"/>
      <c r="BI41" s="5"/>
      <c r="BJ41" s="3"/>
      <c r="BK41" s="5"/>
      <c r="BL41" s="5"/>
      <c r="BM41" s="5"/>
      <c r="BN41" s="5"/>
      <c r="BO41" s="5"/>
      <c r="BP41" s="5"/>
      <c r="BQ41" s="3"/>
      <c r="BR41" s="5"/>
      <c r="BS41" s="5"/>
      <c r="BT41" s="5"/>
      <c r="BU41" s="5"/>
      <c r="BV41" s="5"/>
      <c r="BW41" s="5"/>
      <c r="BX41" s="5"/>
      <c r="BY41" s="5"/>
      <c r="BZ41" s="5"/>
      <c r="CA41" s="5"/>
      <c r="CB41" s="5"/>
      <c r="CC41" s="5"/>
      <c r="CD41" s="3"/>
      <c r="CE41" s="5"/>
      <c r="CF41" s="5"/>
      <c r="CG41" s="5"/>
      <c r="CH41" s="5"/>
      <c r="CI41" s="5"/>
      <c r="CJ41" s="5"/>
      <c r="CK41" s="5"/>
      <c r="CL41" s="5"/>
      <c r="CM41" s="3"/>
      <c r="CN41" s="5"/>
      <c r="CO41" s="5"/>
      <c r="CP41" s="5"/>
      <c r="CQ41" s="5"/>
      <c r="CR41" s="3"/>
      <c r="CS41" s="3"/>
      <c r="CT41" s="3"/>
      <c r="CU41" s="3"/>
      <c r="CV41" s="3"/>
      <c r="CW41" s="3"/>
      <c r="CX41" s="4"/>
      <c r="CY41" s="4"/>
      <c r="CZ41" s="3"/>
      <c r="DA41" s="3"/>
      <c r="DB41" s="3"/>
      <c r="DC41" s="3"/>
      <c r="DD41" s="4"/>
      <c r="DE41" s="4"/>
      <c r="DF41" s="3"/>
      <c r="DG41" s="3"/>
      <c r="DH41" s="3"/>
      <c r="DI41" s="3"/>
      <c r="DJ41" s="5"/>
      <c r="DK41" s="3"/>
      <c r="DL41" s="4"/>
      <c r="DM41" s="3"/>
      <c r="DN41" s="6"/>
      <c r="DO41" s="3"/>
      <c r="DP41" s="3"/>
      <c r="DQ41" s="6"/>
      <c r="DR41" s="3"/>
    </row>
    <row r="42" spans="1:122" x14ac:dyDescent="0.2">
      <c r="A42" s="30" t="s">
        <v>89</v>
      </c>
      <c r="B42" s="65" t="s">
        <v>90</v>
      </c>
      <c r="C42" s="33">
        <v>15780</v>
      </c>
      <c r="D42" s="59">
        <v>0</v>
      </c>
      <c r="E42" s="66">
        <v>0</v>
      </c>
      <c r="F42" s="66">
        <v>0</v>
      </c>
      <c r="G42" s="59">
        <v>0</v>
      </c>
      <c r="H42" s="66">
        <v>0</v>
      </c>
      <c r="I42" s="66">
        <v>0</v>
      </c>
      <c r="J42" s="59">
        <v>0</v>
      </c>
      <c r="K42" s="66">
        <v>0</v>
      </c>
      <c r="L42" s="59">
        <v>9</v>
      </c>
      <c r="M42" s="66">
        <v>104</v>
      </c>
      <c r="N42" s="66">
        <f t="shared" si="2"/>
        <v>11.555555555555555</v>
      </c>
      <c r="O42" s="60">
        <f t="shared" si="7"/>
        <v>0.20930232558139536</v>
      </c>
      <c r="P42" s="66">
        <v>43</v>
      </c>
      <c r="Q42" s="35">
        <f t="shared" si="1"/>
        <v>0.1184573002754821</v>
      </c>
      <c r="R42" s="66">
        <v>363</v>
      </c>
      <c r="S42" s="59">
        <v>390</v>
      </c>
      <c r="T42" s="35">
        <f t="shared" si="3"/>
        <v>5.070862046547913E-2</v>
      </c>
      <c r="U42" s="71">
        <v>7691</v>
      </c>
      <c r="V42" s="129"/>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5"/>
      <c r="BF42" s="5"/>
      <c r="BG42" s="5"/>
      <c r="BH42" s="5"/>
      <c r="BI42" s="5"/>
      <c r="BJ42" s="3"/>
      <c r="BK42" s="5"/>
      <c r="BL42" s="5"/>
      <c r="BM42" s="5"/>
      <c r="BN42" s="5"/>
      <c r="BO42" s="5"/>
      <c r="BP42" s="5"/>
      <c r="BQ42" s="3"/>
      <c r="BR42" s="5"/>
      <c r="BS42" s="5"/>
      <c r="BT42" s="5"/>
      <c r="BU42" s="5"/>
      <c r="BV42" s="5"/>
      <c r="BW42" s="5"/>
      <c r="BX42" s="5"/>
      <c r="BY42" s="5"/>
      <c r="BZ42" s="5"/>
      <c r="CA42" s="5"/>
      <c r="CB42" s="5"/>
      <c r="CC42" s="5"/>
      <c r="CD42" s="3"/>
      <c r="CE42" s="5"/>
      <c r="CF42" s="5"/>
      <c r="CG42" s="5"/>
      <c r="CH42" s="5"/>
      <c r="CI42" s="5"/>
      <c r="CJ42" s="5"/>
      <c r="CK42" s="5"/>
      <c r="CL42" s="5"/>
      <c r="CM42" s="3"/>
      <c r="CN42" s="5"/>
      <c r="CO42" s="5"/>
      <c r="CP42" s="5"/>
      <c r="CQ42" s="5"/>
      <c r="CR42" s="3"/>
      <c r="CS42" s="3"/>
      <c r="CT42" s="3"/>
      <c r="CU42" s="3"/>
      <c r="CV42" s="3"/>
      <c r="CW42" s="3"/>
      <c r="CX42" s="4"/>
      <c r="CY42" s="4"/>
      <c r="CZ42" s="3"/>
      <c r="DA42" s="3"/>
      <c r="DB42" s="3"/>
      <c r="DC42" s="3"/>
      <c r="DD42" s="4"/>
      <c r="DE42" s="4"/>
      <c r="DF42" s="3"/>
      <c r="DG42" s="3"/>
      <c r="DH42" s="3"/>
      <c r="DI42" s="3"/>
      <c r="DJ42" s="3"/>
      <c r="DK42" s="3"/>
      <c r="DL42" s="3"/>
      <c r="DM42" s="3"/>
      <c r="DN42" s="6"/>
      <c r="DO42" s="3"/>
      <c r="DP42" s="3"/>
      <c r="DQ42" s="6"/>
      <c r="DR42" s="3"/>
    </row>
    <row r="43" spans="1:122" x14ac:dyDescent="0.2">
      <c r="A43" s="30" t="s">
        <v>91</v>
      </c>
      <c r="B43" s="65" t="s">
        <v>92</v>
      </c>
      <c r="C43" s="33">
        <v>10611</v>
      </c>
      <c r="D43" s="59">
        <v>12</v>
      </c>
      <c r="E43" s="66">
        <v>1453</v>
      </c>
      <c r="F43" s="66">
        <f>E43/D43</f>
        <v>121.08333333333333</v>
      </c>
      <c r="G43" s="59">
        <v>8</v>
      </c>
      <c r="H43" s="66">
        <v>171</v>
      </c>
      <c r="I43" s="66">
        <f>H43/G43</f>
        <v>21.375</v>
      </c>
      <c r="J43" s="59">
        <v>20</v>
      </c>
      <c r="K43" s="66">
        <v>1624</v>
      </c>
      <c r="L43" s="59">
        <v>4</v>
      </c>
      <c r="M43" s="66">
        <v>7</v>
      </c>
      <c r="N43" s="66">
        <f t="shared" si="2"/>
        <v>1.75</v>
      </c>
      <c r="O43" s="60">
        <f t="shared" si="7"/>
        <v>0.70588235294117652</v>
      </c>
      <c r="P43" s="66">
        <v>34</v>
      </c>
      <c r="Q43" s="35">
        <f t="shared" si="1"/>
        <v>0.20606060606060606</v>
      </c>
      <c r="R43" s="66">
        <v>165</v>
      </c>
      <c r="S43" s="59">
        <v>2601</v>
      </c>
      <c r="T43" s="35">
        <f t="shared" si="3"/>
        <v>0.74762862891635529</v>
      </c>
      <c r="U43" s="71">
        <v>3479</v>
      </c>
      <c r="V43" s="129"/>
      <c r="W43" s="4"/>
      <c r="X43" s="4"/>
      <c r="Y43" s="4"/>
      <c r="Z43" s="4"/>
      <c r="AA43" s="4"/>
      <c r="AB43" s="4"/>
      <c r="AC43" s="4"/>
      <c r="AD43" s="4"/>
      <c r="AE43" s="4"/>
      <c r="AF43" s="4"/>
      <c r="AG43" s="4"/>
      <c r="AH43" s="4"/>
      <c r="AI43" s="4"/>
      <c r="AJ43" s="4"/>
      <c r="AK43" s="4"/>
      <c r="AL43" s="4"/>
      <c r="AM43" s="4"/>
      <c r="AN43" s="4"/>
      <c r="AO43" s="4"/>
      <c r="AP43" s="4"/>
      <c r="AQ43" s="4"/>
      <c r="AR43" s="4"/>
      <c r="AS43" s="3"/>
      <c r="AT43" s="3"/>
      <c r="AU43" s="3"/>
      <c r="AV43" s="3"/>
      <c r="AW43" s="3"/>
      <c r="AX43" s="3"/>
      <c r="AY43" s="3"/>
      <c r="AZ43" s="3"/>
      <c r="BA43" s="4"/>
      <c r="BB43" s="4"/>
      <c r="BC43" s="4"/>
      <c r="BD43" s="4"/>
      <c r="BE43" s="5"/>
      <c r="BF43" s="5"/>
      <c r="BG43" s="5"/>
      <c r="BH43" s="5"/>
      <c r="BI43" s="5"/>
      <c r="BJ43" s="3"/>
      <c r="BK43" s="5"/>
      <c r="BL43" s="5"/>
      <c r="BM43" s="5"/>
      <c r="BN43" s="5"/>
      <c r="BO43" s="5"/>
      <c r="BP43" s="5"/>
      <c r="BQ43" s="3"/>
      <c r="BR43" s="5"/>
      <c r="BS43" s="5"/>
      <c r="BT43" s="5"/>
      <c r="BU43" s="5"/>
      <c r="BV43" s="5"/>
      <c r="BW43" s="5"/>
      <c r="BX43" s="5"/>
      <c r="BY43" s="5"/>
      <c r="BZ43" s="5"/>
      <c r="CA43" s="5"/>
      <c r="CB43" s="5"/>
      <c r="CC43" s="5"/>
      <c r="CD43" s="3"/>
      <c r="CE43" s="5"/>
      <c r="CF43" s="5"/>
      <c r="CG43" s="5"/>
      <c r="CH43" s="5"/>
      <c r="CI43" s="5"/>
      <c r="CJ43" s="5"/>
      <c r="CK43" s="5"/>
      <c r="CL43" s="5"/>
      <c r="CM43" s="3"/>
      <c r="CN43" s="5"/>
      <c r="CO43" s="5"/>
      <c r="CP43" s="5"/>
      <c r="CQ43" s="5"/>
      <c r="CR43" s="3"/>
      <c r="CS43" s="3"/>
      <c r="CT43" s="3"/>
      <c r="CU43" s="3"/>
      <c r="CV43" s="3"/>
      <c r="CW43" s="3"/>
      <c r="CX43" s="4"/>
      <c r="CY43" s="4"/>
      <c r="CZ43" s="3"/>
      <c r="DA43" s="3"/>
      <c r="DB43" s="3"/>
      <c r="DC43" s="3"/>
      <c r="DD43" s="4"/>
      <c r="DE43" s="4"/>
      <c r="DF43" s="3"/>
      <c r="DG43" s="3"/>
      <c r="DH43" s="3"/>
      <c r="DI43" s="3"/>
      <c r="DJ43" s="3"/>
      <c r="DK43" s="3"/>
      <c r="DL43" s="3"/>
      <c r="DM43" s="3"/>
      <c r="DN43" s="6"/>
      <c r="DO43" s="3"/>
      <c r="DP43" s="3"/>
      <c r="DQ43" s="6"/>
      <c r="DR43" s="3"/>
    </row>
    <row r="44" spans="1:122" x14ac:dyDescent="0.2">
      <c r="A44" s="30" t="s">
        <v>93</v>
      </c>
      <c r="B44" s="65" t="s">
        <v>94</v>
      </c>
      <c r="C44" s="33">
        <v>2544</v>
      </c>
      <c r="D44" s="59">
        <v>0</v>
      </c>
      <c r="E44" s="66">
        <v>0</v>
      </c>
      <c r="F44" s="66">
        <v>0</v>
      </c>
      <c r="G44" s="59">
        <v>0</v>
      </c>
      <c r="H44" s="66">
        <v>0</v>
      </c>
      <c r="I44" s="66">
        <v>0</v>
      </c>
      <c r="J44" s="59">
        <v>0</v>
      </c>
      <c r="K44" s="66">
        <v>0</v>
      </c>
      <c r="L44" s="59">
        <v>0</v>
      </c>
      <c r="M44" s="66">
        <v>0</v>
      </c>
      <c r="N44" s="66">
        <v>0</v>
      </c>
      <c r="O44" s="60">
        <f t="shared" si="7"/>
        <v>0</v>
      </c>
      <c r="P44" s="66">
        <v>7</v>
      </c>
      <c r="Q44" s="35">
        <f t="shared" si="1"/>
        <v>8.6419753086419748E-2</v>
      </c>
      <c r="R44" s="66">
        <v>81</v>
      </c>
      <c r="S44" s="59">
        <v>445</v>
      </c>
      <c r="T44" s="35">
        <f t="shared" si="3"/>
        <v>0.36296900489396411</v>
      </c>
      <c r="U44" s="71">
        <v>1226</v>
      </c>
      <c r="V44" s="129"/>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5"/>
      <c r="BF44" s="5"/>
      <c r="BG44" s="5"/>
      <c r="BH44" s="5"/>
      <c r="BI44" s="5"/>
      <c r="BJ44" s="3"/>
      <c r="BK44" s="5"/>
      <c r="BL44" s="5"/>
      <c r="BM44" s="5"/>
      <c r="BN44" s="5"/>
      <c r="BO44" s="5"/>
      <c r="BP44" s="5"/>
      <c r="BQ44" s="3"/>
      <c r="BR44" s="5"/>
      <c r="BS44" s="5"/>
      <c r="BT44" s="5"/>
      <c r="BU44" s="5"/>
      <c r="BV44" s="5"/>
      <c r="BW44" s="5"/>
      <c r="BX44" s="5"/>
      <c r="BY44" s="5"/>
      <c r="BZ44" s="5"/>
      <c r="CA44" s="5"/>
      <c r="CB44" s="5"/>
      <c r="CC44" s="5"/>
      <c r="CD44" s="3"/>
      <c r="CE44" s="5"/>
      <c r="CF44" s="5"/>
      <c r="CG44" s="5"/>
      <c r="CH44" s="5"/>
      <c r="CI44" s="5"/>
      <c r="CJ44" s="5"/>
      <c r="CK44" s="5"/>
      <c r="CL44" s="5"/>
      <c r="CM44" s="3"/>
      <c r="CN44" s="5"/>
      <c r="CO44" s="5"/>
      <c r="CP44" s="5"/>
      <c r="CQ44" s="5"/>
      <c r="CR44" s="3"/>
      <c r="CS44" s="3"/>
      <c r="CT44" s="3"/>
      <c r="CU44" s="3"/>
      <c r="CV44" s="3"/>
      <c r="CW44" s="3"/>
      <c r="CX44" s="4"/>
      <c r="CY44" s="4"/>
      <c r="CZ44" s="3"/>
      <c r="DA44" s="3"/>
      <c r="DB44" s="3"/>
      <c r="DC44" s="3"/>
      <c r="DD44" s="4"/>
      <c r="DE44" s="4"/>
      <c r="DF44" s="3"/>
      <c r="DG44" s="3"/>
      <c r="DH44" s="3"/>
      <c r="DI44" s="3"/>
      <c r="DJ44" s="3"/>
      <c r="DK44" s="3"/>
      <c r="DL44" s="4"/>
      <c r="DM44" s="3"/>
      <c r="DN44" s="6"/>
      <c r="DO44" s="3"/>
      <c r="DP44" s="3"/>
      <c r="DQ44" s="6"/>
      <c r="DR44" s="3"/>
    </row>
    <row r="45" spans="1:122" x14ac:dyDescent="0.2">
      <c r="A45" s="30" t="s">
        <v>95</v>
      </c>
      <c r="B45" s="65" t="s">
        <v>94</v>
      </c>
      <c r="C45" s="33">
        <v>80128</v>
      </c>
      <c r="D45" s="59">
        <v>51</v>
      </c>
      <c r="E45" s="66">
        <v>67</v>
      </c>
      <c r="F45" s="66">
        <f>E45/D45</f>
        <v>1.3137254901960784</v>
      </c>
      <c r="G45" s="59">
        <v>8</v>
      </c>
      <c r="H45" s="66">
        <v>6701</v>
      </c>
      <c r="I45" s="66">
        <f>H45/G45</f>
        <v>837.625</v>
      </c>
      <c r="J45" s="59">
        <v>59</v>
      </c>
      <c r="K45" s="66">
        <v>6768</v>
      </c>
      <c r="L45" s="59">
        <v>2</v>
      </c>
      <c r="M45" s="66">
        <v>0</v>
      </c>
      <c r="N45" s="66">
        <f t="shared" si="2"/>
        <v>0</v>
      </c>
      <c r="O45" s="60">
        <f t="shared" si="7"/>
        <v>0.87142857142857144</v>
      </c>
      <c r="P45" s="66">
        <v>70</v>
      </c>
      <c r="Q45" s="35">
        <f t="shared" si="1"/>
        <v>6.8627450980392163E-2</v>
      </c>
      <c r="R45" s="66">
        <v>1020</v>
      </c>
      <c r="S45" s="59">
        <v>7323</v>
      </c>
      <c r="T45" s="35">
        <f t="shared" si="3"/>
        <v>0.27865296803652967</v>
      </c>
      <c r="U45" s="71">
        <v>26280</v>
      </c>
      <c r="V45" s="129"/>
      <c r="W45" s="4"/>
      <c r="X45" s="4"/>
      <c r="Y45" s="4"/>
      <c r="Z45" s="4"/>
      <c r="AA45" s="4"/>
      <c r="AB45" s="4"/>
      <c r="AC45" s="4"/>
      <c r="AD45" s="4"/>
      <c r="AE45" s="4"/>
      <c r="AF45" s="4"/>
      <c r="AG45" s="4"/>
      <c r="AH45" s="4"/>
      <c r="AI45" s="4"/>
      <c r="AJ45" s="4"/>
      <c r="AK45" s="4"/>
      <c r="AL45" s="4"/>
      <c r="AM45" s="4"/>
      <c r="AN45" s="4"/>
      <c r="AO45" s="4"/>
      <c r="AP45" s="4"/>
      <c r="AQ45" s="4"/>
      <c r="AR45" s="4"/>
      <c r="AS45" s="3"/>
      <c r="AT45" s="3"/>
      <c r="AU45" s="3"/>
      <c r="AV45" s="3"/>
      <c r="AW45" s="3"/>
      <c r="AX45" s="3"/>
      <c r="AY45" s="3"/>
      <c r="AZ45" s="3"/>
      <c r="BA45" s="4"/>
      <c r="BB45" s="4"/>
      <c r="BC45" s="4"/>
      <c r="BD45" s="4"/>
      <c r="BE45" s="5"/>
      <c r="BF45" s="5"/>
      <c r="BG45" s="5"/>
      <c r="BH45" s="5"/>
      <c r="BI45" s="5"/>
      <c r="BJ45" s="3"/>
      <c r="BK45" s="5"/>
      <c r="BL45" s="5"/>
      <c r="BM45" s="5"/>
      <c r="BN45" s="5"/>
      <c r="BO45" s="5"/>
      <c r="BP45" s="5"/>
      <c r="BQ45" s="3"/>
      <c r="BR45" s="5"/>
      <c r="BS45" s="5"/>
      <c r="BT45" s="5"/>
      <c r="BU45" s="5"/>
      <c r="BV45" s="5"/>
      <c r="BW45" s="5"/>
      <c r="BX45" s="5"/>
      <c r="BY45" s="5"/>
      <c r="BZ45" s="5"/>
      <c r="CA45" s="5"/>
      <c r="CB45" s="5"/>
      <c r="CC45" s="5"/>
      <c r="CD45" s="3"/>
      <c r="CE45" s="5"/>
      <c r="CF45" s="5"/>
      <c r="CG45" s="5"/>
      <c r="CH45" s="5"/>
      <c r="CI45" s="5"/>
      <c r="CJ45" s="5"/>
      <c r="CK45" s="5"/>
      <c r="CL45" s="5"/>
      <c r="CM45" s="3"/>
      <c r="CN45" s="5"/>
      <c r="CO45" s="5"/>
      <c r="CP45" s="5"/>
      <c r="CQ45" s="5"/>
      <c r="CR45" s="3"/>
      <c r="CS45" s="3"/>
      <c r="CT45" s="3"/>
      <c r="CU45" s="3"/>
      <c r="CV45" s="3"/>
      <c r="CW45" s="3"/>
      <c r="CX45" s="4"/>
      <c r="CY45" s="4"/>
      <c r="CZ45" s="3"/>
      <c r="DA45" s="3"/>
      <c r="DB45" s="3"/>
      <c r="DC45" s="3"/>
      <c r="DD45" s="4"/>
      <c r="DE45" s="4"/>
      <c r="DF45" s="3"/>
      <c r="DG45" s="3"/>
      <c r="DH45" s="3"/>
      <c r="DI45" s="3"/>
      <c r="DJ45" s="5"/>
      <c r="DK45" s="3"/>
      <c r="DL45" s="4"/>
      <c r="DM45" s="3"/>
      <c r="DN45" s="6"/>
      <c r="DO45" s="3"/>
      <c r="DP45" s="3"/>
      <c r="DQ45" s="6"/>
      <c r="DR45" s="3"/>
    </row>
    <row r="46" spans="1:122" x14ac:dyDescent="0.2">
      <c r="A46" s="30" t="s">
        <v>96</v>
      </c>
      <c r="B46" s="65" t="s">
        <v>97</v>
      </c>
      <c r="C46" s="33">
        <v>6135</v>
      </c>
      <c r="D46" s="59">
        <v>0</v>
      </c>
      <c r="E46" s="66">
        <v>0</v>
      </c>
      <c r="F46" s="66">
        <v>0</v>
      </c>
      <c r="G46" s="59">
        <v>5</v>
      </c>
      <c r="H46" s="66">
        <v>33</v>
      </c>
      <c r="I46" s="66">
        <f>H46/G46</f>
        <v>6.6</v>
      </c>
      <c r="J46" s="59">
        <v>5</v>
      </c>
      <c r="K46" s="66">
        <v>33</v>
      </c>
      <c r="L46" s="59">
        <v>5</v>
      </c>
      <c r="M46" s="66">
        <v>23</v>
      </c>
      <c r="N46" s="66">
        <f t="shared" si="2"/>
        <v>4.5999999999999996</v>
      </c>
      <c r="O46" s="60">
        <f t="shared" si="7"/>
        <v>0.5</v>
      </c>
      <c r="P46" s="66">
        <v>20</v>
      </c>
      <c r="Q46" s="35">
        <f t="shared" si="1"/>
        <v>7.2992700729927001E-2</v>
      </c>
      <c r="R46" s="66">
        <v>274</v>
      </c>
      <c r="S46" s="59">
        <v>565</v>
      </c>
      <c r="T46" s="35">
        <f t="shared" si="3"/>
        <v>0.19516407599309155</v>
      </c>
      <c r="U46" s="71">
        <v>2895</v>
      </c>
      <c r="V46" s="129"/>
      <c r="W46" s="4"/>
      <c r="X46" s="4"/>
      <c r="Y46" s="4"/>
      <c r="Z46" s="4"/>
      <c r="AA46" s="4"/>
      <c r="AB46" s="4"/>
      <c r="AC46" s="4"/>
      <c r="AD46" s="4"/>
      <c r="AE46" s="4"/>
      <c r="AF46" s="4"/>
      <c r="AG46" s="4"/>
      <c r="AH46" s="4"/>
      <c r="AI46" s="4"/>
      <c r="AJ46" s="4"/>
      <c r="AK46" s="4"/>
      <c r="AL46" s="4"/>
      <c r="AM46" s="4"/>
      <c r="AN46" s="4"/>
      <c r="AO46" s="4"/>
      <c r="AP46" s="4"/>
      <c r="AQ46" s="4"/>
      <c r="AR46" s="4"/>
      <c r="AS46" s="3"/>
      <c r="AT46" s="3"/>
      <c r="AU46" s="3"/>
      <c r="AV46" s="3"/>
      <c r="AW46" s="3"/>
      <c r="AX46" s="3"/>
      <c r="AY46" s="3"/>
      <c r="AZ46" s="3"/>
      <c r="BA46" s="4"/>
      <c r="BB46" s="4"/>
      <c r="BC46" s="4"/>
      <c r="BD46" s="4"/>
      <c r="BE46" s="5"/>
      <c r="BF46" s="5"/>
      <c r="BG46" s="5"/>
      <c r="BH46" s="5"/>
      <c r="BI46" s="5"/>
      <c r="BJ46" s="3"/>
      <c r="BK46" s="5"/>
      <c r="BL46" s="5"/>
      <c r="BM46" s="5"/>
      <c r="BN46" s="5"/>
      <c r="BO46" s="5"/>
      <c r="BP46" s="5"/>
      <c r="BQ46" s="3"/>
      <c r="BR46" s="5"/>
      <c r="BS46" s="5"/>
      <c r="BT46" s="5"/>
      <c r="BU46" s="5"/>
      <c r="BV46" s="5"/>
      <c r="BW46" s="5"/>
      <c r="BX46" s="5"/>
      <c r="BY46" s="5"/>
      <c r="BZ46" s="5"/>
      <c r="CA46" s="5"/>
      <c r="CB46" s="5"/>
      <c r="CC46" s="5"/>
      <c r="CD46" s="3"/>
      <c r="CE46" s="5"/>
      <c r="CF46" s="5"/>
      <c r="CG46" s="5"/>
      <c r="CH46" s="5"/>
      <c r="CI46" s="5"/>
      <c r="CJ46" s="5"/>
      <c r="CK46" s="5"/>
      <c r="CL46" s="5"/>
      <c r="CM46" s="3"/>
      <c r="CN46" s="5"/>
      <c r="CO46" s="5"/>
      <c r="CP46" s="5"/>
      <c r="CQ46" s="5"/>
      <c r="CR46" s="3"/>
      <c r="CS46" s="3"/>
      <c r="CT46" s="3"/>
      <c r="CU46" s="3"/>
      <c r="CV46" s="3"/>
      <c r="CW46" s="3"/>
      <c r="CX46" s="4"/>
      <c r="CY46" s="4"/>
      <c r="CZ46" s="3"/>
      <c r="DA46" s="3"/>
      <c r="DB46" s="3"/>
      <c r="DC46" s="3"/>
      <c r="DD46" s="4"/>
      <c r="DE46" s="4"/>
      <c r="DF46" s="3"/>
      <c r="DG46" s="3"/>
      <c r="DH46" s="3"/>
      <c r="DI46" s="3"/>
      <c r="DJ46" s="5"/>
      <c r="DK46" s="3"/>
      <c r="DL46" s="4"/>
      <c r="DM46" s="3"/>
      <c r="DN46" s="6"/>
      <c r="DO46" s="3"/>
      <c r="DP46" s="3"/>
      <c r="DQ46" s="6"/>
      <c r="DR46" s="3"/>
    </row>
    <row r="47" spans="1:122" x14ac:dyDescent="0.2">
      <c r="A47" s="30" t="s">
        <v>98</v>
      </c>
      <c r="B47" s="65" t="s">
        <v>99</v>
      </c>
      <c r="C47" s="33">
        <v>29191</v>
      </c>
      <c r="D47" s="59">
        <v>7</v>
      </c>
      <c r="E47" s="66">
        <v>129</v>
      </c>
      <c r="F47" s="66">
        <f>E47/D47</f>
        <v>18.428571428571427</v>
      </c>
      <c r="G47" s="59">
        <v>1</v>
      </c>
      <c r="H47" s="66">
        <v>6</v>
      </c>
      <c r="I47" s="66">
        <f>H47/G47</f>
        <v>6</v>
      </c>
      <c r="J47" s="59">
        <v>8</v>
      </c>
      <c r="K47" s="66">
        <v>135</v>
      </c>
      <c r="L47" s="59">
        <v>10</v>
      </c>
      <c r="M47" s="66">
        <v>52</v>
      </c>
      <c r="N47" s="66">
        <f t="shared" si="2"/>
        <v>5.2</v>
      </c>
      <c r="O47" s="60">
        <f t="shared" si="7"/>
        <v>0.23376623376623376</v>
      </c>
      <c r="P47" s="66">
        <v>77</v>
      </c>
      <c r="Q47" s="35">
        <f t="shared" si="1"/>
        <v>9.199522102747909E-2</v>
      </c>
      <c r="R47" s="66">
        <v>837</v>
      </c>
      <c r="S47" s="59">
        <v>701</v>
      </c>
      <c r="T47" s="35">
        <f t="shared" si="3"/>
        <v>6.0254426680419464E-2</v>
      </c>
      <c r="U47" s="71">
        <v>11634</v>
      </c>
      <c r="V47" s="129"/>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5"/>
      <c r="BF47" s="5"/>
      <c r="BG47" s="5"/>
      <c r="BH47" s="5"/>
      <c r="BI47" s="5"/>
      <c r="BJ47" s="3"/>
      <c r="BK47" s="5"/>
      <c r="BL47" s="5"/>
      <c r="BM47" s="5"/>
      <c r="BN47" s="5"/>
      <c r="BO47" s="5"/>
      <c r="BP47" s="5"/>
      <c r="BQ47" s="3"/>
      <c r="BR47" s="5"/>
      <c r="BS47" s="5"/>
      <c r="BT47" s="5"/>
      <c r="BU47" s="5"/>
      <c r="BV47" s="5"/>
      <c r="BW47" s="5"/>
      <c r="BX47" s="5"/>
      <c r="BY47" s="5"/>
      <c r="BZ47" s="5"/>
      <c r="CA47" s="5"/>
      <c r="CB47" s="5"/>
      <c r="CC47" s="5"/>
      <c r="CD47" s="3"/>
      <c r="CE47" s="5"/>
      <c r="CF47" s="5"/>
      <c r="CG47" s="5"/>
      <c r="CH47" s="5"/>
      <c r="CI47" s="5"/>
      <c r="CJ47" s="5"/>
      <c r="CK47" s="5"/>
      <c r="CL47" s="5"/>
      <c r="CM47" s="3"/>
      <c r="CN47" s="5"/>
      <c r="CO47" s="5"/>
      <c r="CP47" s="5"/>
      <c r="CQ47" s="5"/>
      <c r="CR47" s="3"/>
      <c r="CS47" s="3"/>
      <c r="CT47" s="3"/>
      <c r="CU47" s="3"/>
      <c r="CV47" s="3"/>
      <c r="CW47" s="3"/>
      <c r="CX47" s="4"/>
      <c r="CY47" s="4"/>
      <c r="CZ47" s="3"/>
      <c r="DA47" s="3"/>
      <c r="DB47" s="3"/>
      <c r="DC47" s="3"/>
      <c r="DD47" s="4"/>
      <c r="DE47" s="4"/>
      <c r="DF47" s="3"/>
      <c r="DG47" s="3"/>
      <c r="DH47" s="3"/>
      <c r="DI47" s="3"/>
      <c r="DJ47" s="5"/>
      <c r="DK47" s="3"/>
      <c r="DL47" s="3"/>
      <c r="DM47" s="3"/>
      <c r="DN47" s="6"/>
      <c r="DO47" s="3"/>
      <c r="DP47" s="3"/>
      <c r="DQ47" s="6"/>
      <c r="DR47" s="3"/>
    </row>
    <row r="48" spans="1:122" x14ac:dyDescent="0.2">
      <c r="A48" s="30" t="s">
        <v>100</v>
      </c>
      <c r="B48" s="65" t="s">
        <v>101</v>
      </c>
      <c r="C48" s="33">
        <v>22787</v>
      </c>
      <c r="D48" s="59">
        <v>0</v>
      </c>
      <c r="E48" s="66">
        <v>0</v>
      </c>
      <c r="F48" s="66">
        <v>0</v>
      </c>
      <c r="G48" s="59">
        <v>8</v>
      </c>
      <c r="H48" s="66">
        <v>83</v>
      </c>
      <c r="I48" s="66">
        <f>H48/G48</f>
        <v>10.375</v>
      </c>
      <c r="J48" s="59">
        <v>8</v>
      </c>
      <c r="K48" s="66">
        <v>83</v>
      </c>
      <c r="L48" s="59">
        <v>5</v>
      </c>
      <c r="M48" s="66">
        <v>8</v>
      </c>
      <c r="N48" s="66">
        <f t="shared" si="2"/>
        <v>1.6</v>
      </c>
      <c r="O48" s="60">
        <f t="shared" si="7"/>
        <v>0.38235294117647056</v>
      </c>
      <c r="P48" s="66">
        <v>34</v>
      </c>
      <c r="Q48" s="35">
        <f t="shared" si="1"/>
        <v>2.959094865100087E-2</v>
      </c>
      <c r="R48" s="66">
        <v>1149</v>
      </c>
      <c r="S48" s="59">
        <v>211</v>
      </c>
      <c r="T48" s="35">
        <f t="shared" si="3"/>
        <v>6.9371383482377692E-3</v>
      </c>
      <c r="U48" s="71">
        <v>30416</v>
      </c>
      <c r="V48" s="129"/>
      <c r="W48" s="4"/>
      <c r="X48" s="4"/>
      <c r="Y48" s="4"/>
      <c r="Z48" s="4"/>
      <c r="AA48" s="4"/>
      <c r="AB48" s="4"/>
      <c r="AC48" s="4"/>
      <c r="AD48" s="4"/>
      <c r="AE48" s="4"/>
      <c r="AF48" s="4"/>
      <c r="AG48" s="4"/>
      <c r="AH48" s="4"/>
      <c r="AI48" s="4"/>
      <c r="AJ48" s="4"/>
      <c r="AK48" s="4"/>
      <c r="AL48" s="4"/>
      <c r="AM48" s="4"/>
      <c r="AN48" s="4"/>
      <c r="AO48" s="4"/>
      <c r="AP48" s="4"/>
      <c r="AQ48" s="4"/>
      <c r="AR48" s="4"/>
      <c r="AS48" s="3"/>
      <c r="AT48" s="3"/>
      <c r="AU48" s="3"/>
      <c r="AV48" s="3"/>
      <c r="AW48" s="3"/>
      <c r="AX48" s="3"/>
      <c r="AY48" s="3"/>
      <c r="AZ48" s="3"/>
      <c r="BA48" s="4"/>
      <c r="BB48" s="4"/>
      <c r="BC48" s="4"/>
      <c r="BD48" s="4"/>
      <c r="BE48" s="5"/>
      <c r="BF48" s="5"/>
      <c r="BG48" s="5"/>
      <c r="BH48" s="5"/>
      <c r="BI48" s="5"/>
      <c r="BJ48" s="3"/>
      <c r="BK48" s="5"/>
      <c r="BL48" s="5"/>
      <c r="BM48" s="5"/>
      <c r="BN48" s="5"/>
      <c r="BO48" s="5"/>
      <c r="BP48" s="5"/>
      <c r="BQ48" s="3"/>
      <c r="BR48" s="5"/>
      <c r="BS48" s="5"/>
      <c r="BT48" s="5"/>
      <c r="BU48" s="5"/>
      <c r="BV48" s="5"/>
      <c r="BW48" s="5"/>
      <c r="BX48" s="5"/>
      <c r="BY48" s="5"/>
      <c r="BZ48" s="5"/>
      <c r="CA48" s="5"/>
      <c r="CB48" s="5"/>
      <c r="CC48" s="5"/>
      <c r="CD48" s="3"/>
      <c r="CE48" s="5"/>
      <c r="CF48" s="5"/>
      <c r="CG48" s="5"/>
      <c r="CH48" s="5"/>
      <c r="CI48" s="5"/>
      <c r="CJ48" s="5"/>
      <c r="CK48" s="5"/>
      <c r="CL48" s="5"/>
      <c r="CM48" s="3"/>
      <c r="CN48" s="5"/>
      <c r="CO48" s="5"/>
      <c r="CP48" s="5"/>
      <c r="CQ48" s="5"/>
      <c r="CR48" s="3"/>
      <c r="CS48" s="3"/>
      <c r="CT48" s="3"/>
      <c r="CU48" s="3"/>
      <c r="CV48" s="3"/>
      <c r="CW48" s="3"/>
      <c r="CX48" s="4"/>
      <c r="CY48" s="4"/>
      <c r="CZ48" s="3"/>
      <c r="DA48" s="3"/>
      <c r="DB48" s="3"/>
      <c r="DC48" s="3"/>
      <c r="DD48" s="4"/>
      <c r="DE48" s="4"/>
      <c r="DF48" s="3"/>
      <c r="DG48" s="3"/>
      <c r="DH48" s="3"/>
      <c r="DI48" s="3"/>
      <c r="DJ48" s="3"/>
      <c r="DK48" s="3"/>
      <c r="DL48" s="3"/>
      <c r="DM48" s="3"/>
      <c r="DN48" s="6"/>
      <c r="DO48" s="3"/>
      <c r="DP48" s="3"/>
      <c r="DQ48" s="6"/>
      <c r="DR48" s="3"/>
    </row>
    <row r="49" spans="1:122" x14ac:dyDescent="0.2">
      <c r="A49" s="30" t="s">
        <v>102</v>
      </c>
      <c r="B49" s="65" t="s">
        <v>103</v>
      </c>
      <c r="C49" s="33">
        <v>41186</v>
      </c>
      <c r="D49" s="59">
        <v>37</v>
      </c>
      <c r="E49" s="66">
        <v>1481</v>
      </c>
      <c r="F49" s="66">
        <f>E49/D49</f>
        <v>40.027027027027025</v>
      </c>
      <c r="G49" s="59">
        <v>32</v>
      </c>
      <c r="H49" s="66">
        <v>831</v>
      </c>
      <c r="I49" s="66">
        <f>H49/G49</f>
        <v>25.96875</v>
      </c>
      <c r="J49" s="59">
        <v>69</v>
      </c>
      <c r="K49" s="66">
        <v>2312</v>
      </c>
      <c r="L49" s="59">
        <v>26</v>
      </c>
      <c r="M49" s="66">
        <v>607</v>
      </c>
      <c r="N49" s="66">
        <f t="shared" si="2"/>
        <v>23.346153846153847</v>
      </c>
      <c r="O49" s="60">
        <f t="shared" si="7"/>
        <v>1</v>
      </c>
      <c r="P49" s="66">
        <v>95</v>
      </c>
      <c r="Q49" s="35">
        <f t="shared" si="1"/>
        <v>0.19038076152304609</v>
      </c>
      <c r="R49" s="66">
        <v>499</v>
      </c>
      <c r="S49" s="59">
        <v>2919</v>
      </c>
      <c r="T49" s="35">
        <f t="shared" si="3"/>
        <v>0.36103896103896105</v>
      </c>
      <c r="U49" s="71">
        <v>8085</v>
      </c>
      <c r="V49" s="129"/>
      <c r="W49" s="4"/>
      <c r="X49" s="4"/>
      <c r="Y49" s="4"/>
      <c r="Z49" s="4"/>
      <c r="AA49" s="4"/>
      <c r="AB49" s="4"/>
      <c r="AC49" s="4"/>
      <c r="AD49" s="4"/>
      <c r="AE49" s="4"/>
      <c r="AF49" s="4"/>
      <c r="AG49" s="4"/>
      <c r="AH49" s="4"/>
      <c r="AI49" s="4"/>
      <c r="AJ49" s="4"/>
      <c r="AK49" s="4"/>
      <c r="AL49" s="4"/>
      <c r="AM49" s="4"/>
      <c r="AN49" s="4"/>
      <c r="AO49" s="4"/>
      <c r="AP49" s="4"/>
      <c r="AQ49" s="4"/>
      <c r="AR49" s="4"/>
      <c r="AS49" s="3"/>
      <c r="AT49" s="3"/>
      <c r="AU49" s="3"/>
      <c r="AV49" s="3"/>
      <c r="AW49" s="3"/>
      <c r="AX49" s="3"/>
      <c r="AY49" s="3"/>
      <c r="AZ49" s="3"/>
      <c r="BA49" s="4"/>
      <c r="BB49" s="4"/>
      <c r="BC49" s="4"/>
      <c r="BD49" s="4"/>
      <c r="BE49" s="5"/>
      <c r="BF49" s="5"/>
      <c r="BG49" s="5"/>
      <c r="BH49" s="5"/>
      <c r="BI49" s="5"/>
      <c r="BJ49" s="3"/>
      <c r="BK49" s="5"/>
      <c r="BL49" s="5"/>
      <c r="BM49" s="5"/>
      <c r="BN49" s="5"/>
      <c r="BO49" s="5"/>
      <c r="BP49" s="5"/>
      <c r="BQ49" s="3"/>
      <c r="BR49" s="5"/>
      <c r="BS49" s="5"/>
      <c r="BT49" s="5"/>
      <c r="BU49" s="5"/>
      <c r="BV49" s="5"/>
      <c r="BW49" s="5"/>
      <c r="BX49" s="5"/>
      <c r="BY49" s="5"/>
      <c r="BZ49" s="5"/>
      <c r="CA49" s="5"/>
      <c r="CB49" s="5"/>
      <c r="CC49" s="5"/>
      <c r="CD49" s="3"/>
      <c r="CE49" s="5"/>
      <c r="CF49" s="5"/>
      <c r="CG49" s="5"/>
      <c r="CH49" s="5"/>
      <c r="CI49" s="5"/>
      <c r="CJ49" s="5"/>
      <c r="CK49" s="5"/>
      <c r="CL49" s="5"/>
      <c r="CM49" s="3"/>
      <c r="CN49" s="5"/>
      <c r="CO49" s="5"/>
      <c r="CP49" s="5"/>
      <c r="CQ49" s="5"/>
      <c r="CR49" s="3"/>
      <c r="CS49" s="3"/>
      <c r="CT49" s="3"/>
      <c r="CU49" s="3"/>
      <c r="CV49" s="3"/>
      <c r="CW49" s="3"/>
      <c r="CX49" s="4"/>
      <c r="CY49" s="4"/>
      <c r="CZ49" s="3"/>
      <c r="DA49" s="3"/>
      <c r="DB49" s="3"/>
      <c r="DC49" s="3"/>
      <c r="DD49" s="4"/>
      <c r="DE49" s="4"/>
      <c r="DF49" s="3"/>
      <c r="DG49" s="3"/>
      <c r="DH49" s="3"/>
      <c r="DI49" s="3"/>
      <c r="DJ49" s="3"/>
      <c r="DK49" s="3"/>
      <c r="DL49" s="3"/>
      <c r="DM49" s="3"/>
      <c r="DN49" s="6"/>
      <c r="DO49" s="3"/>
      <c r="DP49" s="3"/>
      <c r="DQ49" s="6"/>
      <c r="DR49" s="3"/>
    </row>
    <row r="50" spans="1:122" x14ac:dyDescent="0.2">
      <c r="A50" s="73"/>
      <c r="B50" s="74"/>
      <c r="C50" s="82"/>
      <c r="D50" s="83"/>
      <c r="E50" s="83"/>
      <c r="F50" s="84"/>
      <c r="G50" s="83"/>
      <c r="H50" s="83"/>
      <c r="I50" s="83"/>
      <c r="J50" s="83"/>
      <c r="K50" s="83"/>
      <c r="L50" s="83"/>
      <c r="M50" s="83"/>
      <c r="N50" s="83"/>
      <c r="O50" s="83"/>
      <c r="P50" s="83"/>
      <c r="Q50" s="83"/>
      <c r="R50" s="83"/>
      <c r="S50" s="83"/>
      <c r="T50" s="83"/>
      <c r="U50" s="85"/>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row>
    <row r="51" spans="1:122" x14ac:dyDescent="0.2">
      <c r="A51" s="21" t="s">
        <v>168</v>
      </c>
      <c r="B51" s="21"/>
      <c r="C51" s="55"/>
      <c r="D51" s="56">
        <f t="shared" ref="D51:U51" si="8">SUM(D2:D49)</f>
        <v>633</v>
      </c>
      <c r="E51" s="56">
        <f>SUM(E2:E49)</f>
        <v>13388</v>
      </c>
      <c r="F51" s="56">
        <f>E51/D51</f>
        <v>21.150078988941548</v>
      </c>
      <c r="G51" s="56">
        <f t="shared" si="8"/>
        <v>358</v>
      </c>
      <c r="H51" s="56">
        <f>SUM(H2:H49)</f>
        <v>13530</v>
      </c>
      <c r="I51" s="56">
        <f>H51/G51</f>
        <v>37.793296089385478</v>
      </c>
      <c r="J51" s="56">
        <f t="shared" si="8"/>
        <v>991</v>
      </c>
      <c r="K51" s="56">
        <f>SUM(K2:K49)</f>
        <v>26918</v>
      </c>
      <c r="L51" s="56">
        <f t="shared" si="8"/>
        <v>255</v>
      </c>
      <c r="M51" s="56">
        <f>SUM(M2:M49)</f>
        <v>8118</v>
      </c>
      <c r="N51" s="56">
        <f>M51/L51</f>
        <v>31.835294117647059</v>
      </c>
      <c r="O51" s="57">
        <f>(J51+L51)/P51</f>
        <v>0.42137301318904297</v>
      </c>
      <c r="P51" s="56">
        <f t="shared" si="8"/>
        <v>2957</v>
      </c>
      <c r="Q51" s="57">
        <f>P51/R51</f>
        <v>0.10139212728020848</v>
      </c>
      <c r="R51" s="56">
        <f>SUM(R2:R49)</f>
        <v>29164</v>
      </c>
      <c r="S51" s="56">
        <f t="shared" si="8"/>
        <v>53064</v>
      </c>
      <c r="T51" s="57">
        <f>S51/U51</f>
        <v>0.12189037584244111</v>
      </c>
      <c r="U51" s="56">
        <f t="shared" si="8"/>
        <v>435342</v>
      </c>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row>
    <row r="52" spans="1:122" x14ac:dyDescent="0.2">
      <c r="A52" s="21" t="s">
        <v>169</v>
      </c>
      <c r="B52" s="21"/>
      <c r="C52" s="55"/>
      <c r="D52" s="56">
        <f t="shared" ref="D52:U52" si="9">AVERAGE(D2:D49)</f>
        <v>13.1875</v>
      </c>
      <c r="E52" s="56">
        <f>AVERAGE(E2:E49)</f>
        <v>278.91666666666669</v>
      </c>
      <c r="F52" s="56">
        <f>AVERAGE(F2:F49)</f>
        <v>21.818573608425254</v>
      </c>
      <c r="G52" s="56">
        <f t="shared" si="9"/>
        <v>7.458333333333333</v>
      </c>
      <c r="H52" s="56">
        <f>AVERAGE(H2:H49)</f>
        <v>281.875</v>
      </c>
      <c r="I52" s="56">
        <f>AVERAGE(I2:I49)</f>
        <v>30.395461060540821</v>
      </c>
      <c r="J52" s="56">
        <f t="shared" si="9"/>
        <v>20.645833333333332</v>
      </c>
      <c r="K52" s="56">
        <f>AVERAGE(K2:K49)</f>
        <v>560.79166666666663</v>
      </c>
      <c r="L52" s="56">
        <f t="shared" si="9"/>
        <v>5.3125</v>
      </c>
      <c r="M52" s="56">
        <f>AVERAGE(M2:M49)</f>
        <v>169.125</v>
      </c>
      <c r="N52" s="56">
        <f>AVERAGE(N2:N49)</f>
        <v>7.4717441123691151</v>
      </c>
      <c r="O52" s="57">
        <f>AVERAGE(O2:O49)</f>
        <v>0.55572508035340984</v>
      </c>
      <c r="P52" s="56">
        <f t="shared" si="9"/>
        <v>61.604166666666664</v>
      </c>
      <c r="Q52" s="57">
        <f>AVERAGE(Q2:Q49)</f>
        <v>0.10399381963328774</v>
      </c>
      <c r="R52" s="56">
        <f>AVERAGE(R2:R49)</f>
        <v>607.58333333333337</v>
      </c>
      <c r="S52" s="56">
        <f t="shared" si="9"/>
        <v>1105.5</v>
      </c>
      <c r="T52" s="57">
        <f>AVERAGE(T2:T49)</f>
        <v>0.14837592952829384</v>
      </c>
      <c r="U52" s="56">
        <f t="shared" si="9"/>
        <v>9069.625</v>
      </c>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row>
    <row r="53" spans="1:122" x14ac:dyDescent="0.2">
      <c r="A53" s="21" t="s">
        <v>170</v>
      </c>
      <c r="B53" s="21"/>
      <c r="C53" s="55"/>
      <c r="D53" s="56">
        <f t="shared" ref="D53:U53" si="10">MEDIAN(D2:D49)</f>
        <v>6.5</v>
      </c>
      <c r="E53" s="56">
        <f>MEDIAN(E2:E49)</f>
        <v>72.5</v>
      </c>
      <c r="F53" s="56">
        <f>MEDIAN(F2:F49)</f>
        <v>4.3981481481481488</v>
      </c>
      <c r="G53" s="56">
        <f t="shared" si="10"/>
        <v>2</v>
      </c>
      <c r="H53" s="56">
        <f>MEDIAN(H2:H49)</f>
        <v>23</v>
      </c>
      <c r="I53" s="56">
        <f>MEDIAN(I2:I49)</f>
        <v>5.2750000000000004</v>
      </c>
      <c r="J53" s="56">
        <f t="shared" si="10"/>
        <v>9</v>
      </c>
      <c r="K53" s="56">
        <f>MEDIAN(K2:K49)</f>
        <v>95.5</v>
      </c>
      <c r="L53" s="56">
        <f t="shared" si="10"/>
        <v>0</v>
      </c>
      <c r="M53" s="56">
        <f>MEDIAN(M2:M49)</f>
        <v>0</v>
      </c>
      <c r="N53" s="56">
        <f>MEDIAN(N2:N49)</f>
        <v>0</v>
      </c>
      <c r="O53" s="57">
        <f>MEDIAN(O2:O49)</f>
        <v>0.58846153846153837</v>
      </c>
      <c r="P53" s="56">
        <f t="shared" si="10"/>
        <v>34</v>
      </c>
      <c r="Q53" s="57">
        <f>MEDIAN(Q2:Q49)</f>
        <v>7.7552447552447557E-2</v>
      </c>
      <c r="R53" s="56">
        <f>MEDIAN(R2:R49)</f>
        <v>461</v>
      </c>
      <c r="S53" s="56">
        <f t="shared" si="10"/>
        <v>401.5</v>
      </c>
      <c r="T53" s="57">
        <f>MEDIAN(T2:T49)</f>
        <v>6.1184000728896175E-2</v>
      </c>
      <c r="U53" s="56">
        <f t="shared" si="10"/>
        <v>6016.5</v>
      </c>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row>
    <row r="54" spans="1:122" x14ac:dyDescent="0.2">
      <c r="D54" s="48"/>
      <c r="E54" s="48"/>
      <c r="F54" s="48"/>
      <c r="G54" s="48"/>
      <c r="H54" s="48"/>
      <c r="I54" s="48"/>
      <c r="J54" s="48"/>
      <c r="K54" s="48"/>
      <c r="L54" s="48"/>
      <c r="M54" s="48"/>
      <c r="N54" s="48"/>
      <c r="O54" s="48"/>
      <c r="P54" s="48"/>
      <c r="Q54" s="48"/>
      <c r="R54" s="48"/>
      <c r="S54" s="48"/>
      <c r="T54" s="48"/>
      <c r="U54" s="48"/>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row>
    <row r="55" spans="1:122" x14ac:dyDescent="0.2">
      <c r="D55" s="48"/>
      <c r="E55" s="48"/>
      <c r="F55" s="48"/>
      <c r="G55" s="48"/>
      <c r="H55" s="48"/>
      <c r="I55" s="48"/>
      <c r="J55" s="48"/>
      <c r="K55" s="48"/>
      <c r="L55" s="48"/>
      <c r="M55" s="48"/>
      <c r="N55" s="48"/>
      <c r="O55" s="48"/>
      <c r="P55" s="48"/>
      <c r="Q55" s="48"/>
      <c r="R55" s="48"/>
      <c r="S55" s="48"/>
      <c r="T55" s="48"/>
      <c r="U55" s="48"/>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row>
    <row r="56" spans="1:122" x14ac:dyDescent="0.2">
      <c r="D56" s="48"/>
      <c r="E56" s="48"/>
      <c r="F56" s="48"/>
      <c r="G56" s="48"/>
      <c r="H56" s="48"/>
      <c r="I56" s="48"/>
      <c r="J56" s="48"/>
      <c r="K56" s="48"/>
      <c r="L56" s="48"/>
      <c r="M56" s="48"/>
      <c r="N56" s="48"/>
      <c r="O56" s="48"/>
      <c r="P56" s="48"/>
      <c r="Q56" s="48"/>
      <c r="R56" s="48"/>
      <c r="S56" s="48"/>
      <c r="T56" s="48"/>
      <c r="U56" s="48"/>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row>
    <row r="57" spans="1:122" x14ac:dyDescent="0.2">
      <c r="D57" s="48"/>
      <c r="E57" s="48"/>
      <c r="F57" s="48"/>
      <c r="G57" s="48"/>
      <c r="H57" s="48"/>
      <c r="I57" s="48"/>
      <c r="J57" s="48"/>
      <c r="K57" s="48"/>
      <c r="L57" s="48"/>
      <c r="M57" s="48"/>
      <c r="N57" s="48"/>
      <c r="O57" s="48"/>
      <c r="P57" s="48"/>
      <c r="Q57" s="48"/>
      <c r="R57" s="48"/>
      <c r="S57" s="48"/>
      <c r="T57" s="48"/>
      <c r="U57" s="48"/>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row>
    <row r="58" spans="1:122" x14ac:dyDescent="0.2">
      <c r="D58" s="48"/>
      <c r="E58" s="48"/>
      <c r="F58" s="48"/>
      <c r="G58" s="48"/>
      <c r="H58" s="48"/>
      <c r="I58" s="48"/>
      <c r="J58" s="48"/>
      <c r="K58" s="48"/>
      <c r="L58" s="48"/>
      <c r="M58" s="48"/>
      <c r="N58" s="48"/>
      <c r="O58" s="48"/>
      <c r="P58" s="48"/>
      <c r="Q58" s="48"/>
      <c r="R58" s="48"/>
      <c r="S58" s="48"/>
      <c r="T58" s="48"/>
      <c r="U58" s="48"/>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row>
    <row r="59" spans="1:122" x14ac:dyDescent="0.2">
      <c r="D59" s="48"/>
      <c r="E59" s="48"/>
      <c r="F59" s="48"/>
      <c r="G59" s="48"/>
      <c r="H59" s="48"/>
      <c r="I59" s="48"/>
      <c r="J59" s="48"/>
      <c r="K59" s="48"/>
      <c r="L59" s="48"/>
      <c r="M59" s="48"/>
      <c r="N59" s="48"/>
      <c r="O59" s="48"/>
      <c r="P59" s="48"/>
      <c r="Q59" s="48"/>
      <c r="R59" s="48"/>
      <c r="S59" s="48"/>
      <c r="T59" s="48"/>
      <c r="U59" s="48"/>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row>
    <row r="60" spans="1:122" x14ac:dyDescent="0.2">
      <c r="D60" s="48"/>
      <c r="E60" s="48"/>
      <c r="F60" s="48"/>
      <c r="G60" s="48"/>
      <c r="H60" s="48"/>
      <c r="I60" s="48"/>
      <c r="J60" s="48"/>
      <c r="K60" s="48"/>
      <c r="L60" s="48"/>
      <c r="M60" s="48"/>
      <c r="N60" s="48"/>
      <c r="O60" s="48"/>
      <c r="P60" s="48"/>
      <c r="Q60" s="48"/>
      <c r="R60" s="48"/>
      <c r="S60" s="48"/>
      <c r="T60" s="48"/>
      <c r="U60" s="48"/>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row>
    <row r="61" spans="1:122" x14ac:dyDescent="0.2">
      <c r="D61" s="48"/>
      <c r="E61" s="48"/>
      <c r="F61" s="48"/>
      <c r="G61" s="48"/>
      <c r="H61" s="48"/>
      <c r="I61" s="48"/>
      <c r="J61" s="48"/>
      <c r="K61" s="48"/>
      <c r="L61" s="48"/>
      <c r="M61" s="48"/>
      <c r="N61" s="48"/>
      <c r="O61" s="48"/>
      <c r="P61" s="48"/>
      <c r="Q61" s="48"/>
      <c r="R61" s="48"/>
      <c r="S61" s="48"/>
      <c r="T61" s="48"/>
      <c r="U61" s="48"/>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row>
    <row r="62" spans="1:122" x14ac:dyDescent="0.2">
      <c r="D62" s="48"/>
      <c r="E62" s="48"/>
      <c r="F62" s="48"/>
      <c r="G62" s="48"/>
      <c r="H62" s="48"/>
      <c r="I62" s="48"/>
      <c r="J62" s="48"/>
      <c r="K62" s="48"/>
      <c r="L62" s="48"/>
      <c r="M62" s="48"/>
      <c r="N62" s="48"/>
      <c r="O62" s="48"/>
      <c r="P62" s="48"/>
      <c r="Q62" s="48"/>
      <c r="R62" s="48"/>
      <c r="S62" s="48"/>
      <c r="T62" s="48"/>
      <c r="U62" s="48"/>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row>
    <row r="63" spans="1:122" x14ac:dyDescent="0.2">
      <c r="D63" s="48"/>
      <c r="E63" s="48"/>
      <c r="F63" s="48"/>
      <c r="G63" s="48"/>
      <c r="H63" s="48"/>
      <c r="I63" s="48"/>
      <c r="J63" s="48"/>
      <c r="K63" s="48"/>
      <c r="L63" s="48"/>
      <c r="M63" s="48"/>
      <c r="N63" s="48"/>
      <c r="O63" s="48"/>
      <c r="P63" s="48"/>
      <c r="Q63" s="48"/>
      <c r="R63" s="48"/>
      <c r="S63" s="48"/>
      <c r="T63" s="48"/>
      <c r="U63" s="48"/>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row>
    <row r="64" spans="1:122" x14ac:dyDescent="0.2">
      <c r="D64" s="48"/>
      <c r="E64" s="48"/>
      <c r="F64" s="48"/>
      <c r="G64" s="48"/>
      <c r="H64" s="48"/>
      <c r="I64" s="48"/>
      <c r="J64" s="48"/>
      <c r="K64" s="48"/>
      <c r="L64" s="48"/>
      <c r="M64" s="48"/>
      <c r="N64" s="48"/>
      <c r="O64" s="48"/>
      <c r="P64" s="48"/>
      <c r="Q64" s="48"/>
      <c r="R64" s="48"/>
      <c r="S64" s="48"/>
      <c r="T64" s="48"/>
      <c r="U64" s="48"/>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row>
    <row r="65" spans="4:122" x14ac:dyDescent="0.2">
      <c r="D65" s="48"/>
      <c r="E65" s="48"/>
      <c r="F65" s="48"/>
      <c r="G65" s="48"/>
      <c r="H65" s="48"/>
      <c r="I65" s="48"/>
      <c r="J65" s="48"/>
      <c r="K65" s="48"/>
      <c r="L65" s="48"/>
      <c r="M65" s="48"/>
      <c r="N65" s="48"/>
      <c r="O65" s="48"/>
      <c r="P65" s="48"/>
      <c r="Q65" s="48"/>
      <c r="R65" s="48"/>
      <c r="S65" s="48"/>
      <c r="T65" s="48"/>
      <c r="U65" s="48"/>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row>
    <row r="66" spans="4:122" x14ac:dyDescent="0.2">
      <c r="D66" s="48"/>
      <c r="E66" s="48"/>
      <c r="F66" s="48"/>
      <c r="G66" s="48"/>
      <c r="H66" s="48"/>
      <c r="I66" s="48"/>
      <c r="J66" s="48"/>
      <c r="K66" s="48"/>
      <c r="L66" s="48"/>
      <c r="M66" s="48"/>
      <c r="N66" s="48"/>
      <c r="O66" s="48"/>
      <c r="P66" s="48"/>
      <c r="Q66" s="48"/>
      <c r="R66" s="48"/>
      <c r="S66" s="48"/>
      <c r="T66" s="48"/>
      <c r="U66" s="48"/>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row>
    <row r="67" spans="4:122" x14ac:dyDescent="0.2">
      <c r="D67" s="48"/>
      <c r="E67" s="48"/>
      <c r="F67" s="48"/>
      <c r="G67" s="48"/>
      <c r="H67" s="48"/>
      <c r="I67" s="48"/>
      <c r="J67" s="48"/>
      <c r="K67" s="48"/>
      <c r="L67" s="48"/>
      <c r="M67" s="48"/>
      <c r="N67" s="48"/>
      <c r="O67" s="48"/>
      <c r="P67" s="48"/>
      <c r="Q67" s="48"/>
      <c r="R67" s="48"/>
      <c r="S67" s="48"/>
      <c r="T67" s="48"/>
      <c r="U67" s="48"/>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row>
    <row r="68" spans="4:122" x14ac:dyDescent="0.2">
      <c r="D68" s="48"/>
      <c r="E68" s="48"/>
      <c r="F68" s="48"/>
      <c r="G68" s="48"/>
      <c r="H68" s="48"/>
      <c r="I68" s="48"/>
      <c r="J68" s="48"/>
      <c r="K68" s="48"/>
      <c r="L68" s="48"/>
      <c r="M68" s="48"/>
      <c r="N68" s="48"/>
      <c r="O68" s="48"/>
      <c r="P68" s="48"/>
      <c r="Q68" s="48"/>
      <c r="R68" s="48"/>
      <c r="S68" s="48"/>
      <c r="T68" s="48"/>
      <c r="U68" s="48"/>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row>
    <row r="69" spans="4:122" x14ac:dyDescent="0.2">
      <c r="D69" s="48"/>
      <c r="E69" s="48"/>
      <c r="F69" s="48"/>
      <c r="G69" s="48"/>
      <c r="H69" s="48"/>
      <c r="I69" s="48"/>
      <c r="J69" s="48"/>
      <c r="K69" s="48"/>
      <c r="L69" s="48"/>
      <c r="M69" s="48"/>
      <c r="N69" s="48"/>
      <c r="O69" s="48"/>
      <c r="P69" s="48"/>
      <c r="Q69" s="48"/>
      <c r="R69" s="48"/>
      <c r="S69" s="48"/>
      <c r="T69" s="48"/>
      <c r="U69" s="48"/>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row>
    <row r="70" spans="4:122" x14ac:dyDescent="0.2">
      <c r="D70" s="48"/>
      <c r="E70" s="48"/>
      <c r="F70" s="48"/>
      <c r="G70" s="48"/>
      <c r="H70" s="48"/>
      <c r="I70" s="48"/>
      <c r="J70" s="48"/>
      <c r="K70" s="48"/>
      <c r="L70" s="48"/>
      <c r="M70" s="48"/>
      <c r="N70" s="48"/>
      <c r="O70" s="48"/>
      <c r="P70" s="48"/>
      <c r="Q70" s="48"/>
      <c r="R70" s="48"/>
      <c r="S70" s="48"/>
      <c r="T70" s="48"/>
      <c r="U70" s="48"/>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row>
  </sheetData>
  <autoFilter ref="A1:U49" xr:uid="{8AA91C6A-22BC-46F5-AB9F-DAE4707D9070}"/>
  <conditionalFormatting sqref="A2:U49">
    <cfRule type="expression" dxfId="2" priority="1">
      <formula>MOD(ROW(),2)=0</formula>
    </cfRule>
  </conditionalFormatting>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664D-F785-407A-8A25-C6FFE6B67DA2}">
  <sheetPr>
    <tabColor theme="7" tint="0.39997558519241921"/>
  </sheetPr>
  <dimension ref="A1:DW70"/>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3" width="11.42578125" style="7" hidden="1" customWidth="1"/>
    <col min="4" max="4" width="11.42578125" style="7" bestFit="1" customWidth="1"/>
    <col min="5" max="5" width="11.42578125" style="2" customWidth="1"/>
    <col min="6" max="6" width="11.42578125" style="7" bestFit="1" customWidth="1"/>
    <col min="7" max="7" width="11.42578125" style="7" customWidth="1"/>
    <col min="8" max="8" width="11.42578125" style="7" bestFit="1" customWidth="1"/>
    <col min="9" max="9" width="11.42578125" style="7" customWidth="1"/>
    <col min="10" max="10" width="11.42578125" style="7" bestFit="1" customWidth="1"/>
    <col min="11" max="11" width="11.42578125" style="7" customWidth="1"/>
    <col min="12" max="12" width="11.42578125" style="7" bestFit="1" customWidth="1"/>
    <col min="13" max="13" width="11.42578125" style="7" customWidth="1"/>
    <col min="14" max="14" width="11.42578125" style="7" bestFit="1" customWidth="1"/>
    <col min="15" max="15" width="11.42578125" style="7" customWidth="1"/>
    <col min="16" max="16" width="11.42578125" style="7" bestFit="1" customWidth="1"/>
    <col min="17" max="17" width="11.42578125" style="7" customWidth="1"/>
    <col min="18" max="18" width="11.42578125" style="7" bestFit="1" customWidth="1"/>
    <col min="19" max="19" width="11.42578125" style="7" customWidth="1"/>
    <col min="20" max="20" width="11.42578125" style="7" bestFit="1" customWidth="1"/>
    <col min="21" max="21" width="11.42578125" style="7" customWidth="1"/>
    <col min="22" max="22" width="14.28515625" style="7" customWidth="1"/>
    <col min="23" max="23" width="11.42578125" style="7" bestFit="1" customWidth="1"/>
    <col min="24" max="25" width="11.42578125" style="7" customWidth="1"/>
    <col min="26" max="26" width="14.28515625" style="7" customWidth="1"/>
    <col min="27" max="63" width="11.42578125" style="2" bestFit="1" customWidth="1"/>
    <col min="64" max="64" width="15.28515625" style="2" customWidth="1"/>
    <col min="65" max="70" width="11.42578125" style="2" bestFit="1" customWidth="1"/>
    <col min="71" max="71" width="15.28515625" style="2" customWidth="1"/>
    <col min="72" max="83" width="11.42578125" style="2" bestFit="1" customWidth="1"/>
    <col min="84" max="84" width="15.28515625" style="2" customWidth="1"/>
    <col min="85" max="92" width="11.42578125" style="2" bestFit="1" customWidth="1"/>
    <col min="93" max="93" width="15.28515625" style="2" customWidth="1"/>
    <col min="94" max="97" width="11.42578125" style="2" bestFit="1" customWidth="1"/>
    <col min="98" max="103" width="15.28515625" style="2" customWidth="1"/>
    <col min="104" max="105" width="11.42578125" style="2" bestFit="1" customWidth="1"/>
    <col min="106" max="109" width="15.28515625" style="2" customWidth="1"/>
    <col min="110" max="111" width="11.42578125" style="2" bestFit="1" customWidth="1"/>
    <col min="112" max="115" width="15.28515625" style="2" customWidth="1"/>
    <col min="116" max="116" width="11.42578125" style="2" bestFit="1" customWidth="1"/>
    <col min="117" max="117" width="15.28515625" style="2" customWidth="1"/>
    <col min="118" max="118" width="11.42578125" style="2" bestFit="1" customWidth="1"/>
    <col min="119" max="119" width="15.28515625" style="2" customWidth="1"/>
    <col min="120" max="120" width="11.42578125" style="2" bestFit="1" customWidth="1"/>
    <col min="121" max="122" width="15.28515625" style="2" customWidth="1"/>
    <col min="123" max="123" width="11.42578125" style="2" bestFit="1" customWidth="1"/>
    <col min="124" max="124" width="15.28515625" style="2" customWidth="1"/>
    <col min="125" max="16384" width="9.140625" style="2"/>
  </cols>
  <sheetData>
    <row r="1" spans="1:127" s="1" customFormat="1" ht="69" customHeight="1" x14ac:dyDescent="0.2">
      <c r="A1" s="61" t="s">
        <v>0</v>
      </c>
      <c r="B1" s="28" t="s">
        <v>1</v>
      </c>
      <c r="C1" s="28" t="s">
        <v>2</v>
      </c>
      <c r="D1" s="61" t="s">
        <v>220</v>
      </c>
      <c r="E1" s="46" t="s">
        <v>228</v>
      </c>
      <c r="F1" s="28" t="s">
        <v>221</v>
      </c>
      <c r="G1" s="46" t="s">
        <v>229</v>
      </c>
      <c r="H1" s="61" t="s">
        <v>222</v>
      </c>
      <c r="I1" s="46" t="s">
        <v>230</v>
      </c>
      <c r="J1" s="28" t="s">
        <v>223</v>
      </c>
      <c r="K1" s="46" t="s">
        <v>231</v>
      </c>
      <c r="L1" s="61" t="s">
        <v>224</v>
      </c>
      <c r="M1" s="46" t="s">
        <v>237</v>
      </c>
      <c r="N1" s="28" t="s">
        <v>225</v>
      </c>
      <c r="O1" s="46" t="s">
        <v>235</v>
      </c>
      <c r="P1" s="61" t="s">
        <v>226</v>
      </c>
      <c r="Q1" s="46" t="s">
        <v>238</v>
      </c>
      <c r="R1" s="28" t="s">
        <v>227</v>
      </c>
      <c r="S1" s="46" t="s">
        <v>236</v>
      </c>
      <c r="T1" s="61" t="s">
        <v>218</v>
      </c>
      <c r="U1" s="46" t="s">
        <v>239</v>
      </c>
      <c r="V1" s="28" t="s">
        <v>204</v>
      </c>
      <c r="W1" s="61" t="s">
        <v>219</v>
      </c>
      <c r="X1" s="46" t="s">
        <v>240</v>
      </c>
      <c r="Y1" s="46" t="s">
        <v>241</v>
      </c>
      <c r="Z1" s="96" t="s">
        <v>205</v>
      </c>
    </row>
    <row r="2" spans="1:127" x14ac:dyDescent="0.2">
      <c r="A2" s="30" t="s">
        <v>15</v>
      </c>
      <c r="B2" s="65" t="s">
        <v>16</v>
      </c>
      <c r="C2" s="33">
        <v>16310</v>
      </c>
      <c r="D2" s="90">
        <v>128</v>
      </c>
      <c r="E2" s="35">
        <f>D2/T2</f>
        <v>0.24060150375939848</v>
      </c>
      <c r="F2" s="33">
        <v>1727</v>
      </c>
      <c r="G2" s="33">
        <f>F2/D2</f>
        <v>13.4921875</v>
      </c>
      <c r="H2" s="90">
        <v>23</v>
      </c>
      <c r="I2" s="35">
        <f>H2/T2</f>
        <v>4.3233082706766915E-2</v>
      </c>
      <c r="J2" s="33">
        <v>1015</v>
      </c>
      <c r="K2" s="33">
        <f>J2/H2</f>
        <v>44.130434782608695</v>
      </c>
      <c r="L2" s="90">
        <v>79</v>
      </c>
      <c r="M2" s="35">
        <f t="shared" ref="M2:M49" si="0">L2/T2</f>
        <v>0.14849624060150377</v>
      </c>
      <c r="N2" s="33">
        <v>1718</v>
      </c>
      <c r="O2" s="33">
        <f>N2/L2</f>
        <v>21.746835443037973</v>
      </c>
      <c r="P2" s="90">
        <v>0</v>
      </c>
      <c r="Q2" s="35">
        <f t="shared" ref="Q2:Q49" si="1">P2/T2</f>
        <v>0</v>
      </c>
      <c r="R2" s="33">
        <v>0</v>
      </c>
      <c r="S2" s="33">
        <v>0</v>
      </c>
      <c r="T2" s="90">
        <v>532</v>
      </c>
      <c r="U2" s="35">
        <f>T2/V2</f>
        <v>0.89562289562289565</v>
      </c>
      <c r="V2" s="33">
        <v>594</v>
      </c>
      <c r="W2" s="90">
        <v>10566</v>
      </c>
      <c r="X2" s="33">
        <f>W2/T2</f>
        <v>19.860902255639097</v>
      </c>
      <c r="Y2" s="35">
        <f>W2/Z2</f>
        <v>0.94339285714285714</v>
      </c>
      <c r="Z2" s="97">
        <v>11200</v>
      </c>
      <c r="AA2" s="129"/>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4"/>
      <c r="BG2" s="4"/>
      <c r="BH2" s="4"/>
      <c r="BI2" s="3"/>
      <c r="BJ2" s="5"/>
      <c r="BK2" s="5"/>
      <c r="BL2" s="5"/>
      <c r="BM2" s="5"/>
      <c r="BN2" s="5"/>
      <c r="BO2" s="3"/>
      <c r="BP2" s="5"/>
      <c r="BQ2" s="5"/>
      <c r="BR2" s="5"/>
      <c r="BS2" s="5"/>
      <c r="BT2" s="5"/>
      <c r="BU2" s="5"/>
      <c r="BV2" s="3"/>
      <c r="BW2" s="5"/>
      <c r="BX2" s="5"/>
      <c r="BY2" s="5"/>
      <c r="BZ2" s="5"/>
      <c r="CA2" s="5"/>
      <c r="CB2" s="5"/>
      <c r="CC2" s="5"/>
      <c r="CD2" s="5"/>
      <c r="CE2" s="5"/>
      <c r="CF2" s="5"/>
      <c r="CG2" s="5"/>
      <c r="CH2" s="5"/>
      <c r="CI2" s="3"/>
      <c r="CJ2" s="5"/>
      <c r="CK2" s="5"/>
      <c r="CL2" s="5"/>
      <c r="CM2" s="5"/>
      <c r="CN2" s="5"/>
      <c r="CO2" s="5"/>
      <c r="CP2" s="5"/>
      <c r="CQ2" s="5"/>
      <c r="CR2" s="3"/>
      <c r="CS2" s="5"/>
      <c r="CT2" s="5"/>
      <c r="CU2" s="5"/>
      <c r="CV2" s="5"/>
      <c r="CW2" s="3"/>
      <c r="CX2" s="3"/>
      <c r="CY2" s="3"/>
      <c r="CZ2" s="3"/>
      <c r="DA2" s="3"/>
      <c r="DB2" s="3"/>
      <c r="DC2" s="4"/>
      <c r="DD2" s="4"/>
      <c r="DE2" s="3"/>
      <c r="DF2" s="3"/>
      <c r="DG2" s="3"/>
      <c r="DH2" s="3"/>
      <c r="DI2" s="4"/>
      <c r="DJ2" s="4"/>
      <c r="DK2" s="3"/>
      <c r="DL2" s="3"/>
      <c r="DM2" s="3"/>
      <c r="DN2" s="3"/>
      <c r="DO2" s="3"/>
      <c r="DP2" s="3"/>
      <c r="DQ2" s="3"/>
      <c r="DR2" s="3"/>
      <c r="DS2" s="6"/>
      <c r="DT2" s="3"/>
      <c r="DU2" s="3"/>
      <c r="DV2" s="6"/>
      <c r="DW2" s="3"/>
    </row>
    <row r="3" spans="1:127" x14ac:dyDescent="0.2">
      <c r="A3" s="30" t="s">
        <v>18</v>
      </c>
      <c r="B3" s="65" t="s">
        <v>19</v>
      </c>
      <c r="C3" s="33">
        <v>22954</v>
      </c>
      <c r="D3" s="90">
        <v>86</v>
      </c>
      <c r="E3" s="35">
        <f t="shared" ref="E3:E49" si="2">D3/T3</f>
        <v>0.20140515222482436</v>
      </c>
      <c r="F3" s="33">
        <v>1075</v>
      </c>
      <c r="G3" s="33">
        <f t="shared" ref="G3:G49" si="3">F3/D3</f>
        <v>12.5</v>
      </c>
      <c r="H3" s="90">
        <v>5</v>
      </c>
      <c r="I3" s="35">
        <f t="shared" ref="I3:I49" si="4">H3/T3</f>
        <v>1.1709601873536301E-2</v>
      </c>
      <c r="J3" s="33">
        <v>1117</v>
      </c>
      <c r="K3" s="33">
        <f t="shared" ref="K3:K49" si="5">J3/H3</f>
        <v>223.4</v>
      </c>
      <c r="L3" s="90">
        <v>15</v>
      </c>
      <c r="M3" s="35">
        <f t="shared" si="0"/>
        <v>3.5128805620608897E-2</v>
      </c>
      <c r="N3" s="33">
        <v>102</v>
      </c>
      <c r="O3" s="33">
        <f t="shared" ref="O3:O49" si="6">N3/L3</f>
        <v>6.8</v>
      </c>
      <c r="P3" s="90">
        <v>0</v>
      </c>
      <c r="Q3" s="35">
        <f t="shared" si="1"/>
        <v>0</v>
      </c>
      <c r="R3" s="33">
        <v>0</v>
      </c>
      <c r="S3" s="33">
        <v>0</v>
      </c>
      <c r="T3" s="90">
        <v>427</v>
      </c>
      <c r="U3" s="35">
        <f t="shared" ref="U3:U49" si="7">T3/V3</f>
        <v>0.91827956989247317</v>
      </c>
      <c r="V3" s="33">
        <v>465</v>
      </c>
      <c r="W3" s="90">
        <v>7637</v>
      </c>
      <c r="X3" s="33">
        <f t="shared" ref="X3:X49" si="8">W3/T3</f>
        <v>17.885245901639344</v>
      </c>
      <c r="Y3" s="35">
        <f t="shared" ref="Y3:Y49" si="9">W3/Z3</f>
        <v>0.93936039360393608</v>
      </c>
      <c r="Z3" s="97">
        <v>8130</v>
      </c>
      <c r="AA3" s="129"/>
      <c r="AB3" s="4"/>
      <c r="AC3" s="4"/>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4"/>
      <c r="BG3" s="4"/>
      <c r="BH3" s="4"/>
      <c r="BI3" s="4"/>
      <c r="BJ3" s="5"/>
      <c r="BK3" s="5"/>
      <c r="BL3" s="5"/>
      <c r="BM3" s="5"/>
      <c r="BN3" s="5"/>
      <c r="BO3" s="3"/>
      <c r="BP3" s="5"/>
      <c r="BQ3" s="5"/>
      <c r="BR3" s="5"/>
      <c r="BS3" s="5"/>
      <c r="BT3" s="5"/>
      <c r="BU3" s="5"/>
      <c r="BV3" s="3"/>
      <c r="BW3" s="5"/>
      <c r="BX3" s="5"/>
      <c r="BY3" s="5"/>
      <c r="BZ3" s="5"/>
      <c r="CA3" s="5"/>
      <c r="CB3" s="5"/>
      <c r="CC3" s="5"/>
      <c r="CD3" s="5"/>
      <c r="CE3" s="5"/>
      <c r="CF3" s="5"/>
      <c r="CG3" s="5"/>
      <c r="CH3" s="5"/>
      <c r="CI3" s="3"/>
      <c r="CJ3" s="5"/>
      <c r="CK3" s="5"/>
      <c r="CL3" s="5"/>
      <c r="CM3" s="5"/>
      <c r="CN3" s="5"/>
      <c r="CO3" s="5"/>
      <c r="CP3" s="5"/>
      <c r="CQ3" s="5"/>
      <c r="CR3" s="3"/>
      <c r="CS3" s="5"/>
      <c r="CT3" s="5"/>
      <c r="CU3" s="5"/>
      <c r="CV3" s="5"/>
      <c r="CW3" s="3"/>
      <c r="CX3" s="3"/>
      <c r="CY3" s="3"/>
      <c r="CZ3" s="3"/>
      <c r="DA3" s="3"/>
      <c r="DB3" s="3"/>
      <c r="DC3" s="4"/>
      <c r="DD3" s="4"/>
      <c r="DE3" s="3"/>
      <c r="DF3" s="3"/>
      <c r="DG3" s="3"/>
      <c r="DH3" s="3"/>
      <c r="DI3" s="4"/>
      <c r="DJ3" s="4"/>
      <c r="DK3" s="3"/>
      <c r="DL3" s="3"/>
      <c r="DM3" s="3"/>
      <c r="DN3" s="3"/>
      <c r="DO3" s="3"/>
      <c r="DP3" s="3"/>
      <c r="DQ3" s="3"/>
      <c r="DR3" s="3"/>
      <c r="DS3" s="6"/>
      <c r="DT3" s="3"/>
      <c r="DU3" s="3"/>
      <c r="DV3" s="6"/>
      <c r="DW3" s="3"/>
    </row>
    <row r="4" spans="1:127" x14ac:dyDescent="0.2">
      <c r="A4" s="30" t="s">
        <v>21</v>
      </c>
      <c r="B4" s="65" t="s">
        <v>22</v>
      </c>
      <c r="C4" s="33">
        <v>14055</v>
      </c>
      <c r="D4" s="90">
        <v>136</v>
      </c>
      <c r="E4" s="35">
        <f t="shared" si="2"/>
        <v>0.18230563002680966</v>
      </c>
      <c r="F4" s="33">
        <v>2409</v>
      </c>
      <c r="G4" s="33">
        <f t="shared" si="3"/>
        <v>17.713235294117649</v>
      </c>
      <c r="H4" s="90">
        <v>107</v>
      </c>
      <c r="I4" s="35">
        <f t="shared" si="4"/>
        <v>0.14343163538873996</v>
      </c>
      <c r="J4" s="33">
        <v>5449</v>
      </c>
      <c r="K4" s="33">
        <f t="shared" si="5"/>
        <v>50.925233644859816</v>
      </c>
      <c r="L4" s="90">
        <v>3</v>
      </c>
      <c r="M4" s="92">
        <f t="shared" si="0"/>
        <v>4.0214477211796247E-3</v>
      </c>
      <c r="N4" s="33">
        <v>17</v>
      </c>
      <c r="O4" s="33">
        <f t="shared" si="6"/>
        <v>5.666666666666667</v>
      </c>
      <c r="P4" s="90">
        <v>58</v>
      </c>
      <c r="Q4" s="35">
        <f t="shared" si="1"/>
        <v>7.7747989276139406E-2</v>
      </c>
      <c r="R4" s="33">
        <v>4831</v>
      </c>
      <c r="S4" s="33">
        <f t="shared" ref="S4:S48" si="10">R4/P4</f>
        <v>83.293103448275858</v>
      </c>
      <c r="T4" s="90">
        <v>746</v>
      </c>
      <c r="U4" s="35">
        <f t="shared" si="7"/>
        <v>0.94073139974779318</v>
      </c>
      <c r="V4" s="33">
        <v>793</v>
      </c>
      <c r="W4" s="90">
        <v>18502</v>
      </c>
      <c r="X4" s="33">
        <f t="shared" si="8"/>
        <v>24.801608579088473</v>
      </c>
      <c r="Y4" s="35">
        <f t="shared" si="9"/>
        <v>0.86369153206983473</v>
      </c>
      <c r="Z4" s="97">
        <v>21422</v>
      </c>
      <c r="AA4" s="129"/>
      <c r="AB4" s="4"/>
      <c r="AC4" s="4"/>
      <c r="AD4" s="4"/>
      <c r="AE4" s="4"/>
      <c r="AF4" s="4"/>
      <c r="AG4" s="4"/>
      <c r="AH4" s="4"/>
      <c r="AI4" s="4"/>
      <c r="AJ4" s="4"/>
      <c r="AK4" s="4"/>
      <c r="AL4" s="4"/>
      <c r="AM4" s="4"/>
      <c r="AN4" s="4"/>
      <c r="AO4" s="4"/>
      <c r="AP4" s="4"/>
      <c r="AQ4" s="4"/>
      <c r="AR4" s="4"/>
      <c r="AS4" s="4"/>
      <c r="AT4" s="4"/>
      <c r="AU4" s="4"/>
      <c r="AV4" s="4"/>
      <c r="AW4" s="4"/>
      <c r="AX4" s="3"/>
      <c r="AY4" s="3"/>
      <c r="AZ4" s="3"/>
      <c r="BA4" s="3"/>
      <c r="BB4" s="3"/>
      <c r="BC4" s="3"/>
      <c r="BD4" s="3"/>
      <c r="BE4" s="3"/>
      <c r="BF4" s="4"/>
      <c r="BG4" s="4"/>
      <c r="BH4" s="4"/>
      <c r="BI4" s="4"/>
      <c r="BJ4" s="5"/>
      <c r="BK4" s="5"/>
      <c r="BL4" s="5"/>
      <c r="BM4" s="5"/>
      <c r="BN4" s="5"/>
      <c r="BO4" s="3"/>
      <c r="BP4" s="5"/>
      <c r="BQ4" s="5"/>
      <c r="BR4" s="5"/>
      <c r="BS4" s="5"/>
      <c r="BT4" s="5"/>
      <c r="BU4" s="5"/>
      <c r="BV4" s="3"/>
      <c r="BW4" s="5"/>
      <c r="BX4" s="5"/>
      <c r="BY4" s="5"/>
      <c r="BZ4" s="5"/>
      <c r="CA4" s="5"/>
      <c r="CB4" s="5"/>
      <c r="CC4" s="5"/>
      <c r="CD4" s="5"/>
      <c r="CE4" s="5"/>
      <c r="CF4" s="5"/>
      <c r="CG4" s="5"/>
      <c r="CH4" s="5"/>
      <c r="CI4" s="3"/>
      <c r="CJ4" s="5"/>
      <c r="CK4" s="5"/>
      <c r="CL4" s="5"/>
      <c r="CM4" s="5"/>
      <c r="CN4" s="5"/>
      <c r="CO4" s="5"/>
      <c r="CP4" s="5"/>
      <c r="CQ4" s="5"/>
      <c r="CR4" s="3"/>
      <c r="CS4" s="5"/>
      <c r="CT4" s="5"/>
      <c r="CU4" s="5"/>
      <c r="CV4" s="5"/>
      <c r="CW4" s="3"/>
      <c r="CX4" s="3"/>
      <c r="CY4" s="3"/>
      <c r="CZ4" s="3"/>
      <c r="DA4" s="3"/>
      <c r="DB4" s="3"/>
      <c r="DC4" s="4"/>
      <c r="DD4" s="4"/>
      <c r="DE4" s="3"/>
      <c r="DF4" s="3"/>
      <c r="DG4" s="3"/>
      <c r="DH4" s="3"/>
      <c r="DI4" s="4"/>
      <c r="DJ4" s="4"/>
      <c r="DK4" s="3"/>
      <c r="DL4" s="3"/>
      <c r="DM4" s="3"/>
      <c r="DN4" s="3"/>
      <c r="DO4" s="5"/>
      <c r="DP4" s="3"/>
      <c r="DQ4" s="4"/>
      <c r="DR4" s="3"/>
      <c r="DS4" s="6"/>
      <c r="DT4" s="3"/>
      <c r="DU4" s="3"/>
      <c r="DV4" s="6"/>
      <c r="DW4" s="3"/>
    </row>
    <row r="5" spans="1:127" x14ac:dyDescent="0.2">
      <c r="A5" s="30" t="s">
        <v>23</v>
      </c>
      <c r="B5" s="65" t="s">
        <v>22</v>
      </c>
      <c r="C5" s="33">
        <v>1900</v>
      </c>
      <c r="D5" s="90">
        <v>45</v>
      </c>
      <c r="E5" s="35">
        <f t="shared" si="2"/>
        <v>0.44554455445544555</v>
      </c>
      <c r="F5" s="33">
        <v>173</v>
      </c>
      <c r="G5" s="33">
        <f t="shared" si="3"/>
        <v>3.8444444444444446</v>
      </c>
      <c r="H5" s="90">
        <v>15</v>
      </c>
      <c r="I5" s="35">
        <f t="shared" si="4"/>
        <v>0.14851485148514851</v>
      </c>
      <c r="J5" s="33">
        <v>131</v>
      </c>
      <c r="K5" s="33">
        <f t="shared" si="5"/>
        <v>8.7333333333333325</v>
      </c>
      <c r="L5" s="90">
        <v>0</v>
      </c>
      <c r="M5" s="35">
        <f t="shared" si="0"/>
        <v>0</v>
      </c>
      <c r="N5" s="33">
        <v>0</v>
      </c>
      <c r="O5" s="33">
        <v>0</v>
      </c>
      <c r="P5" s="90">
        <v>0</v>
      </c>
      <c r="Q5" s="35">
        <f t="shared" si="1"/>
        <v>0</v>
      </c>
      <c r="R5" s="33">
        <v>0</v>
      </c>
      <c r="S5" s="33">
        <v>0</v>
      </c>
      <c r="T5" s="90">
        <v>101</v>
      </c>
      <c r="U5" s="35">
        <f t="shared" si="7"/>
        <v>0.85593220338983056</v>
      </c>
      <c r="V5" s="33">
        <v>118</v>
      </c>
      <c r="W5" s="90">
        <v>419</v>
      </c>
      <c r="X5" s="33">
        <f t="shared" si="8"/>
        <v>4.1485148514851486</v>
      </c>
      <c r="Y5" s="35">
        <f t="shared" si="9"/>
        <v>0.31292008961911877</v>
      </c>
      <c r="Z5" s="97">
        <v>1339</v>
      </c>
      <c r="AA5" s="129"/>
      <c r="AB5" s="4"/>
      <c r="AC5" s="4"/>
      <c r="AD5" s="4"/>
      <c r="AE5" s="4"/>
      <c r="AF5" s="4"/>
      <c r="AG5" s="4"/>
      <c r="AH5" s="4"/>
      <c r="AI5" s="4"/>
      <c r="AJ5" s="4"/>
      <c r="AK5" s="4"/>
      <c r="AL5" s="4"/>
      <c r="AM5" s="4"/>
      <c r="AN5" s="3"/>
      <c r="AO5" s="3"/>
      <c r="AP5" s="3"/>
      <c r="AQ5" s="3"/>
      <c r="AR5" s="3"/>
      <c r="AS5" s="3"/>
      <c r="AT5" s="3"/>
      <c r="AU5" s="3"/>
      <c r="AV5" s="3"/>
      <c r="AW5" s="3"/>
      <c r="AX5" s="3"/>
      <c r="AY5" s="3"/>
      <c r="AZ5" s="3"/>
      <c r="BA5" s="3"/>
      <c r="BB5" s="3"/>
      <c r="BC5" s="3"/>
      <c r="BD5" s="3"/>
      <c r="BE5" s="3"/>
      <c r="BF5" s="4"/>
      <c r="BG5" s="4"/>
      <c r="BH5" s="4"/>
      <c r="BI5" s="3"/>
      <c r="BJ5" s="5"/>
      <c r="BK5" s="5"/>
      <c r="BL5" s="5"/>
      <c r="BM5" s="5"/>
      <c r="BN5" s="5"/>
      <c r="BO5" s="3"/>
      <c r="BP5" s="5"/>
      <c r="BQ5" s="5"/>
      <c r="BR5" s="5"/>
      <c r="BS5" s="5"/>
      <c r="BT5" s="5"/>
      <c r="BU5" s="5"/>
      <c r="BV5" s="3"/>
      <c r="BW5" s="5"/>
      <c r="BX5" s="5"/>
      <c r="BY5" s="5"/>
      <c r="BZ5" s="5"/>
      <c r="CA5" s="5"/>
      <c r="CB5" s="5"/>
      <c r="CC5" s="5"/>
      <c r="CD5" s="5"/>
      <c r="CE5" s="5"/>
      <c r="CF5" s="5"/>
      <c r="CG5" s="5"/>
      <c r="CH5" s="5"/>
      <c r="CI5" s="3"/>
      <c r="CJ5" s="5"/>
      <c r="CK5" s="5"/>
      <c r="CL5" s="5"/>
      <c r="CM5" s="5"/>
      <c r="CN5" s="5"/>
      <c r="CO5" s="5"/>
      <c r="CP5" s="5"/>
      <c r="CQ5" s="5"/>
      <c r="CR5" s="3"/>
      <c r="CS5" s="5"/>
      <c r="CT5" s="5"/>
      <c r="CU5" s="5"/>
      <c r="CV5" s="5"/>
      <c r="CW5" s="3"/>
      <c r="CX5" s="3"/>
      <c r="CY5" s="3"/>
      <c r="CZ5" s="3"/>
      <c r="DA5" s="3"/>
      <c r="DB5" s="3"/>
      <c r="DC5" s="4"/>
      <c r="DD5" s="4"/>
      <c r="DE5" s="3"/>
      <c r="DF5" s="3"/>
      <c r="DG5" s="3"/>
      <c r="DH5" s="3"/>
      <c r="DI5" s="4"/>
      <c r="DJ5" s="4"/>
      <c r="DK5" s="3"/>
      <c r="DL5" s="3"/>
      <c r="DM5" s="3"/>
      <c r="DN5" s="3"/>
      <c r="DO5" s="5"/>
      <c r="DP5" s="3"/>
      <c r="DQ5" s="3"/>
      <c r="DR5" s="3"/>
      <c r="DS5" s="6"/>
      <c r="DT5" s="3"/>
      <c r="DU5" s="3"/>
      <c r="DV5" s="6"/>
      <c r="DW5" s="3"/>
    </row>
    <row r="6" spans="1:127" x14ac:dyDescent="0.2">
      <c r="A6" s="30" t="s">
        <v>24</v>
      </c>
      <c r="B6" s="65" t="s">
        <v>25</v>
      </c>
      <c r="C6" s="33">
        <v>19376</v>
      </c>
      <c r="D6" s="90">
        <v>0</v>
      </c>
      <c r="E6" s="35">
        <f t="shared" si="2"/>
        <v>0</v>
      </c>
      <c r="F6" s="33">
        <v>0</v>
      </c>
      <c r="G6" s="33">
        <v>0</v>
      </c>
      <c r="H6" s="90">
        <v>18</v>
      </c>
      <c r="I6" s="35">
        <f t="shared" si="4"/>
        <v>7.4999999999999997E-2</v>
      </c>
      <c r="J6" s="33">
        <v>48</v>
      </c>
      <c r="K6" s="33">
        <f t="shared" si="5"/>
        <v>2.6666666666666665</v>
      </c>
      <c r="L6" s="90">
        <v>0</v>
      </c>
      <c r="M6" s="35">
        <f t="shared" si="0"/>
        <v>0</v>
      </c>
      <c r="N6" s="33">
        <v>0</v>
      </c>
      <c r="O6" s="33">
        <v>0</v>
      </c>
      <c r="P6" s="90">
        <v>0</v>
      </c>
      <c r="Q6" s="35">
        <f t="shared" si="1"/>
        <v>0</v>
      </c>
      <c r="R6" s="33">
        <v>0</v>
      </c>
      <c r="S6" s="33">
        <v>0</v>
      </c>
      <c r="T6" s="90">
        <v>240</v>
      </c>
      <c r="U6" s="35">
        <f t="shared" si="7"/>
        <v>0.94117647058823528</v>
      </c>
      <c r="V6" s="33">
        <v>255</v>
      </c>
      <c r="W6" s="90">
        <v>496</v>
      </c>
      <c r="X6" s="33">
        <f t="shared" si="8"/>
        <v>2.0666666666666669</v>
      </c>
      <c r="Y6" s="35">
        <f t="shared" si="9"/>
        <v>0.59543817527010801</v>
      </c>
      <c r="Z6" s="97">
        <v>833</v>
      </c>
      <c r="AA6" s="129"/>
      <c r="AB6" s="4"/>
      <c r="AC6" s="4"/>
      <c r="AD6" s="4"/>
      <c r="AE6" s="4"/>
      <c r="AF6" s="4"/>
      <c r="AG6" s="4"/>
      <c r="AH6" s="4"/>
      <c r="AI6" s="4"/>
      <c r="AJ6" s="4"/>
      <c r="AK6" s="4"/>
      <c r="AL6" s="4"/>
      <c r="AM6" s="4"/>
      <c r="AN6" s="3"/>
      <c r="AO6" s="3"/>
      <c r="AP6" s="3"/>
      <c r="AQ6" s="3"/>
      <c r="AR6" s="3"/>
      <c r="AS6" s="3"/>
      <c r="AT6" s="3"/>
      <c r="AU6" s="3"/>
      <c r="AV6" s="3"/>
      <c r="AW6" s="3"/>
      <c r="AX6" s="3"/>
      <c r="AY6" s="3"/>
      <c r="AZ6" s="3"/>
      <c r="BA6" s="3"/>
      <c r="BB6" s="3"/>
      <c r="BC6" s="3"/>
      <c r="BD6" s="3"/>
      <c r="BE6" s="3"/>
      <c r="BF6" s="4"/>
      <c r="BG6" s="4"/>
      <c r="BH6" s="4"/>
      <c r="BI6" s="3"/>
      <c r="BJ6" s="5"/>
      <c r="BK6" s="5"/>
      <c r="BL6" s="5"/>
      <c r="BM6" s="5"/>
      <c r="BN6" s="5"/>
      <c r="BO6" s="3"/>
      <c r="BP6" s="5"/>
      <c r="BQ6" s="5"/>
      <c r="BR6" s="5"/>
      <c r="BS6" s="5"/>
      <c r="BT6" s="5"/>
      <c r="BU6" s="5"/>
      <c r="BV6" s="3"/>
      <c r="BW6" s="5"/>
      <c r="BX6" s="5"/>
      <c r="BY6" s="5"/>
      <c r="BZ6" s="5"/>
      <c r="CA6" s="5"/>
      <c r="CB6" s="5"/>
      <c r="CC6" s="5"/>
      <c r="CD6" s="5"/>
      <c r="CE6" s="5"/>
      <c r="CF6" s="5"/>
      <c r="CG6" s="5"/>
      <c r="CH6" s="5"/>
      <c r="CI6" s="3"/>
      <c r="CJ6" s="5"/>
      <c r="CK6" s="5"/>
      <c r="CL6" s="5"/>
      <c r="CM6" s="5"/>
      <c r="CN6" s="5"/>
      <c r="CO6" s="5"/>
      <c r="CP6" s="5"/>
      <c r="CQ6" s="5"/>
      <c r="CR6" s="3"/>
      <c r="CS6" s="5"/>
      <c r="CT6" s="5"/>
      <c r="CU6" s="5"/>
      <c r="CV6" s="5"/>
      <c r="CW6" s="3"/>
      <c r="CX6" s="3"/>
      <c r="CY6" s="3"/>
      <c r="CZ6" s="3"/>
      <c r="DA6" s="3"/>
      <c r="DB6" s="3"/>
      <c r="DC6" s="4"/>
      <c r="DD6" s="4"/>
      <c r="DE6" s="3"/>
      <c r="DF6" s="3"/>
      <c r="DG6" s="3"/>
      <c r="DH6" s="3"/>
      <c r="DI6" s="4"/>
      <c r="DJ6" s="4"/>
      <c r="DK6" s="3"/>
      <c r="DL6" s="3"/>
      <c r="DM6" s="3"/>
      <c r="DN6" s="3"/>
      <c r="DO6" s="3"/>
      <c r="DP6" s="3"/>
      <c r="DQ6" s="3"/>
      <c r="DR6" s="3"/>
      <c r="DS6" s="6"/>
      <c r="DT6" s="3"/>
      <c r="DU6" s="3"/>
      <c r="DV6" s="6"/>
      <c r="DW6" s="3"/>
    </row>
    <row r="7" spans="1:127" x14ac:dyDescent="0.2">
      <c r="A7" s="30" t="s">
        <v>26</v>
      </c>
      <c r="B7" s="65" t="s">
        <v>27</v>
      </c>
      <c r="C7" s="33">
        <v>7827</v>
      </c>
      <c r="D7" s="90">
        <v>355</v>
      </c>
      <c r="E7" s="35">
        <f t="shared" si="2"/>
        <v>0.5897009966777409</v>
      </c>
      <c r="F7" s="33">
        <v>5162</v>
      </c>
      <c r="G7" s="33">
        <f t="shared" si="3"/>
        <v>14.540845070422534</v>
      </c>
      <c r="H7" s="90">
        <v>8</v>
      </c>
      <c r="I7" s="35">
        <f t="shared" si="4"/>
        <v>1.3289036544850499E-2</v>
      </c>
      <c r="J7" s="33">
        <v>189</v>
      </c>
      <c r="K7" s="33">
        <f t="shared" si="5"/>
        <v>23.625</v>
      </c>
      <c r="L7" s="90">
        <v>0</v>
      </c>
      <c r="M7" s="35">
        <f t="shared" si="0"/>
        <v>0</v>
      </c>
      <c r="N7" s="33">
        <v>0</v>
      </c>
      <c r="O7" s="33">
        <v>0</v>
      </c>
      <c r="P7" s="90">
        <v>2</v>
      </c>
      <c r="Q7" s="92">
        <f t="shared" si="1"/>
        <v>3.3222591362126247E-3</v>
      </c>
      <c r="R7" s="33">
        <v>55</v>
      </c>
      <c r="S7" s="33">
        <f t="shared" si="10"/>
        <v>27.5</v>
      </c>
      <c r="T7" s="90">
        <v>602</v>
      </c>
      <c r="U7" s="35">
        <f t="shared" si="7"/>
        <v>0.95404120443740092</v>
      </c>
      <c r="V7" s="33">
        <v>631</v>
      </c>
      <c r="W7" s="90">
        <v>11411</v>
      </c>
      <c r="X7" s="33">
        <f t="shared" si="8"/>
        <v>18.955149501661129</v>
      </c>
      <c r="Y7" s="35">
        <f t="shared" si="9"/>
        <v>0.96826474331777679</v>
      </c>
      <c r="Z7" s="97">
        <v>11785</v>
      </c>
      <c r="AA7" s="129"/>
      <c r="AB7" s="4"/>
      <c r="AC7" s="4"/>
      <c r="AD7" s="3"/>
      <c r="AE7" s="4"/>
      <c r="AF7" s="4"/>
      <c r="AG7" s="4"/>
      <c r="AH7" s="4"/>
      <c r="AI7" s="4"/>
      <c r="AJ7" s="4"/>
      <c r="AK7" s="4"/>
      <c r="AL7" s="4"/>
      <c r="AM7" s="4"/>
      <c r="AN7" s="3"/>
      <c r="AO7" s="4"/>
      <c r="AP7" s="4"/>
      <c r="AQ7" s="4"/>
      <c r="AR7" s="4"/>
      <c r="AS7" s="4"/>
      <c r="AT7" s="4"/>
      <c r="AU7" s="4"/>
      <c r="AV7" s="4"/>
      <c r="AW7" s="4"/>
      <c r="AX7" s="3"/>
      <c r="AY7" s="3"/>
      <c r="AZ7" s="3"/>
      <c r="BA7" s="3"/>
      <c r="BB7" s="3"/>
      <c r="BC7" s="3"/>
      <c r="BD7" s="3"/>
      <c r="BE7" s="3"/>
      <c r="BF7" s="4"/>
      <c r="BG7" s="4"/>
      <c r="BH7" s="4"/>
      <c r="BI7" s="4"/>
      <c r="BJ7" s="5"/>
      <c r="BK7" s="5"/>
      <c r="BL7" s="5"/>
      <c r="BM7" s="5"/>
      <c r="BN7" s="5"/>
      <c r="BO7" s="3"/>
      <c r="BP7" s="5"/>
      <c r="BQ7" s="5"/>
      <c r="BR7" s="5"/>
      <c r="BS7" s="5"/>
      <c r="BT7" s="5"/>
      <c r="BU7" s="5"/>
      <c r="BV7" s="3"/>
      <c r="BW7" s="5"/>
      <c r="BX7" s="5"/>
      <c r="BY7" s="5"/>
      <c r="BZ7" s="5"/>
      <c r="CA7" s="5"/>
      <c r="CB7" s="5"/>
      <c r="CC7" s="5"/>
      <c r="CD7" s="5"/>
      <c r="CE7" s="5"/>
      <c r="CF7" s="5"/>
      <c r="CG7" s="5"/>
      <c r="CH7" s="5"/>
      <c r="CI7" s="3"/>
      <c r="CJ7" s="5"/>
      <c r="CK7" s="5"/>
      <c r="CL7" s="5"/>
      <c r="CM7" s="5"/>
      <c r="CN7" s="5"/>
      <c r="CO7" s="5"/>
      <c r="CP7" s="5"/>
      <c r="CQ7" s="5"/>
      <c r="CR7" s="3"/>
      <c r="CS7" s="5"/>
      <c r="CT7" s="5"/>
      <c r="CU7" s="5"/>
      <c r="CV7" s="5"/>
      <c r="CW7" s="3"/>
      <c r="CX7" s="3"/>
      <c r="CY7" s="3"/>
      <c r="CZ7" s="3"/>
      <c r="DA7" s="3"/>
      <c r="DB7" s="3"/>
      <c r="DC7" s="4"/>
      <c r="DD7" s="4"/>
      <c r="DE7" s="3"/>
      <c r="DF7" s="3"/>
      <c r="DG7" s="3"/>
      <c r="DH7" s="3"/>
      <c r="DI7" s="4"/>
      <c r="DJ7" s="4"/>
      <c r="DK7" s="3"/>
      <c r="DL7" s="3"/>
      <c r="DM7" s="3"/>
      <c r="DN7" s="3"/>
      <c r="DO7" s="5"/>
      <c r="DP7" s="3"/>
      <c r="DQ7" s="3"/>
      <c r="DR7" s="3"/>
      <c r="DS7" s="6"/>
      <c r="DT7" s="3"/>
      <c r="DU7" s="3"/>
      <c r="DV7" s="6"/>
      <c r="DW7" s="3"/>
    </row>
    <row r="8" spans="1:127" x14ac:dyDescent="0.2">
      <c r="A8" s="30" t="s">
        <v>28</v>
      </c>
      <c r="B8" s="65" t="s">
        <v>29</v>
      </c>
      <c r="C8" s="33">
        <v>35014</v>
      </c>
      <c r="D8" s="90">
        <v>180</v>
      </c>
      <c r="E8" s="35">
        <f t="shared" si="2"/>
        <v>0.24456521739130435</v>
      </c>
      <c r="F8" s="33">
        <v>1860</v>
      </c>
      <c r="G8" s="33">
        <f t="shared" si="3"/>
        <v>10.333333333333334</v>
      </c>
      <c r="H8" s="90">
        <v>14</v>
      </c>
      <c r="I8" s="35">
        <f t="shared" si="4"/>
        <v>1.9021739130434784E-2</v>
      </c>
      <c r="J8" s="33">
        <v>744</v>
      </c>
      <c r="K8" s="33">
        <f t="shared" si="5"/>
        <v>53.142857142857146</v>
      </c>
      <c r="L8" s="90">
        <v>47</v>
      </c>
      <c r="M8" s="35">
        <f t="shared" si="0"/>
        <v>6.3858695652173919E-2</v>
      </c>
      <c r="N8" s="33">
        <v>795</v>
      </c>
      <c r="O8" s="33">
        <f t="shared" si="6"/>
        <v>16.914893617021278</v>
      </c>
      <c r="P8" s="90">
        <v>0</v>
      </c>
      <c r="Q8" s="35">
        <f t="shared" si="1"/>
        <v>0</v>
      </c>
      <c r="R8" s="33">
        <v>0</v>
      </c>
      <c r="S8" s="33">
        <v>0</v>
      </c>
      <c r="T8" s="90">
        <v>736</v>
      </c>
      <c r="U8" s="35">
        <f t="shared" si="7"/>
        <v>0.9658792650918635</v>
      </c>
      <c r="V8" s="33">
        <v>762</v>
      </c>
      <c r="W8" s="90">
        <v>12934</v>
      </c>
      <c r="X8" s="33">
        <f t="shared" si="8"/>
        <v>17.573369565217391</v>
      </c>
      <c r="Y8" s="35">
        <f t="shared" si="9"/>
        <v>0.98432267884322677</v>
      </c>
      <c r="Z8" s="97">
        <v>13140</v>
      </c>
      <c r="AA8" s="129"/>
      <c r="AB8" s="4"/>
      <c r="AC8" s="4"/>
      <c r="AD8" s="4"/>
      <c r="AE8" s="4"/>
      <c r="AF8" s="4"/>
      <c r="AG8" s="4"/>
      <c r="AH8" s="4"/>
      <c r="AI8" s="4"/>
      <c r="AJ8" s="4"/>
      <c r="AK8" s="4"/>
      <c r="AL8" s="4"/>
      <c r="AM8" s="4"/>
      <c r="AN8" s="4"/>
      <c r="AO8" s="4"/>
      <c r="AP8" s="4"/>
      <c r="AQ8" s="4"/>
      <c r="AR8" s="4"/>
      <c r="AS8" s="4"/>
      <c r="AT8" s="4"/>
      <c r="AU8" s="4"/>
      <c r="AV8" s="4"/>
      <c r="AW8" s="4"/>
      <c r="AX8" s="3"/>
      <c r="AY8" s="3"/>
      <c r="AZ8" s="3"/>
      <c r="BA8" s="3"/>
      <c r="BB8" s="3"/>
      <c r="BC8" s="3"/>
      <c r="BD8" s="3"/>
      <c r="BE8" s="3"/>
      <c r="BF8" s="4"/>
      <c r="BG8" s="4"/>
      <c r="BH8" s="4"/>
      <c r="BI8" s="4"/>
      <c r="BJ8" s="5"/>
      <c r="BK8" s="5"/>
      <c r="BL8" s="5"/>
      <c r="BM8" s="5"/>
      <c r="BN8" s="5"/>
      <c r="BO8" s="3"/>
      <c r="BP8" s="5"/>
      <c r="BQ8" s="5"/>
      <c r="BR8" s="5"/>
      <c r="BS8" s="5"/>
      <c r="BT8" s="5"/>
      <c r="BU8" s="5"/>
      <c r="BV8" s="3"/>
      <c r="BW8" s="5"/>
      <c r="BX8" s="5"/>
      <c r="BY8" s="5"/>
      <c r="BZ8" s="5"/>
      <c r="CA8" s="5"/>
      <c r="CB8" s="5"/>
      <c r="CC8" s="5"/>
      <c r="CD8" s="5"/>
      <c r="CE8" s="5"/>
      <c r="CF8" s="5"/>
      <c r="CG8" s="5"/>
      <c r="CH8" s="5"/>
      <c r="CI8" s="3"/>
      <c r="CJ8" s="5"/>
      <c r="CK8" s="5"/>
      <c r="CL8" s="5"/>
      <c r="CM8" s="5"/>
      <c r="CN8" s="5"/>
      <c r="CO8" s="5"/>
      <c r="CP8" s="5"/>
      <c r="CQ8" s="5"/>
      <c r="CR8" s="3"/>
      <c r="CS8" s="5"/>
      <c r="CT8" s="5"/>
      <c r="CU8" s="5"/>
      <c r="CV8" s="5"/>
      <c r="CW8" s="3"/>
      <c r="CX8" s="3"/>
      <c r="CY8" s="3"/>
      <c r="CZ8" s="3"/>
      <c r="DA8" s="3"/>
      <c r="DB8" s="3"/>
      <c r="DC8" s="4"/>
      <c r="DD8" s="4"/>
      <c r="DE8" s="3"/>
      <c r="DF8" s="3"/>
      <c r="DG8" s="3"/>
      <c r="DH8" s="3"/>
      <c r="DI8" s="4"/>
      <c r="DJ8" s="4"/>
      <c r="DK8" s="3"/>
      <c r="DL8" s="3"/>
      <c r="DM8" s="3"/>
      <c r="DN8" s="3"/>
      <c r="DO8" s="3"/>
      <c r="DP8" s="3"/>
      <c r="DQ8" s="3"/>
      <c r="DR8" s="3"/>
      <c r="DS8" s="6"/>
      <c r="DT8" s="3"/>
      <c r="DU8" s="3"/>
      <c r="DV8" s="6"/>
      <c r="DW8" s="3"/>
    </row>
    <row r="9" spans="1:127" x14ac:dyDescent="0.2">
      <c r="A9" s="30" t="s">
        <v>30</v>
      </c>
      <c r="B9" s="65" t="s">
        <v>31</v>
      </c>
      <c r="C9" s="33">
        <v>80387</v>
      </c>
      <c r="D9" s="90">
        <v>533</v>
      </c>
      <c r="E9" s="35">
        <f t="shared" si="2"/>
        <v>0.48988970588235292</v>
      </c>
      <c r="F9" s="33">
        <v>5601</v>
      </c>
      <c r="G9" s="33">
        <f t="shared" si="3"/>
        <v>10.50844277673546</v>
      </c>
      <c r="H9" s="90">
        <v>102</v>
      </c>
      <c r="I9" s="35">
        <f t="shared" si="4"/>
        <v>9.375E-2</v>
      </c>
      <c r="J9" s="33">
        <v>3549</v>
      </c>
      <c r="K9" s="33">
        <f t="shared" si="5"/>
        <v>34.794117647058826</v>
      </c>
      <c r="L9" s="90">
        <v>0</v>
      </c>
      <c r="M9" s="35">
        <f t="shared" si="0"/>
        <v>0</v>
      </c>
      <c r="N9" s="33">
        <v>0</v>
      </c>
      <c r="O9" s="33">
        <v>0</v>
      </c>
      <c r="P9" s="90">
        <v>0</v>
      </c>
      <c r="Q9" s="35">
        <f t="shared" si="1"/>
        <v>0</v>
      </c>
      <c r="R9" s="33">
        <v>0</v>
      </c>
      <c r="S9" s="33">
        <v>0</v>
      </c>
      <c r="T9" s="90">
        <v>1088</v>
      </c>
      <c r="U9" s="35">
        <f t="shared" si="7"/>
        <v>0.84603421461897355</v>
      </c>
      <c r="V9" s="33">
        <v>1286</v>
      </c>
      <c r="W9" s="90">
        <v>18666</v>
      </c>
      <c r="X9" s="33">
        <f t="shared" si="8"/>
        <v>17.15625</v>
      </c>
      <c r="Y9" s="35">
        <f t="shared" si="9"/>
        <v>0.91937152145003198</v>
      </c>
      <c r="Z9" s="97">
        <v>20303</v>
      </c>
      <c r="AA9" s="129"/>
      <c r="AB9" s="4"/>
      <c r="AC9" s="4"/>
      <c r="AD9" s="4"/>
      <c r="AE9" s="4"/>
      <c r="AF9" s="4"/>
      <c r="AG9" s="4"/>
      <c r="AH9" s="4"/>
      <c r="AI9" s="4"/>
      <c r="AJ9" s="4"/>
      <c r="AK9" s="4"/>
      <c r="AL9" s="4"/>
      <c r="AM9" s="4"/>
      <c r="AN9" s="3"/>
      <c r="AO9" s="3"/>
      <c r="AP9" s="3"/>
      <c r="AQ9" s="3"/>
      <c r="AR9" s="3"/>
      <c r="AS9" s="3"/>
      <c r="AT9" s="3"/>
      <c r="AU9" s="3"/>
      <c r="AV9" s="3"/>
      <c r="AW9" s="3"/>
      <c r="AX9" s="4"/>
      <c r="AY9" s="4"/>
      <c r="AZ9" s="4"/>
      <c r="BA9" s="4"/>
      <c r="BB9" s="4"/>
      <c r="BC9" s="4"/>
      <c r="BD9" s="4"/>
      <c r="BE9" s="4"/>
      <c r="BF9" s="4"/>
      <c r="BG9" s="4"/>
      <c r="BH9" s="4"/>
      <c r="BI9" s="4"/>
      <c r="BJ9" s="5"/>
      <c r="BK9" s="5"/>
      <c r="BL9" s="5"/>
      <c r="BM9" s="5"/>
      <c r="BN9" s="5"/>
      <c r="BO9" s="3"/>
      <c r="BP9" s="5"/>
      <c r="BQ9" s="5"/>
      <c r="BR9" s="5"/>
      <c r="BS9" s="5"/>
      <c r="BT9" s="5"/>
      <c r="BU9" s="5"/>
      <c r="BV9" s="3"/>
      <c r="BW9" s="5"/>
      <c r="BX9" s="5"/>
      <c r="BY9" s="5"/>
      <c r="BZ9" s="5"/>
      <c r="CA9" s="5"/>
      <c r="CB9" s="5"/>
      <c r="CC9" s="5"/>
      <c r="CD9" s="5"/>
      <c r="CE9" s="5"/>
      <c r="CF9" s="5"/>
      <c r="CG9" s="5"/>
      <c r="CH9" s="5"/>
      <c r="CI9" s="3"/>
      <c r="CJ9" s="5"/>
      <c r="CK9" s="5"/>
      <c r="CL9" s="5"/>
      <c r="CM9" s="5"/>
      <c r="CN9" s="5"/>
      <c r="CO9" s="5"/>
      <c r="CP9" s="5"/>
      <c r="CQ9" s="5"/>
      <c r="CR9" s="3"/>
      <c r="CS9" s="5"/>
      <c r="CT9" s="5"/>
      <c r="CU9" s="5"/>
      <c r="CV9" s="5"/>
      <c r="CW9" s="3"/>
      <c r="CX9" s="3"/>
      <c r="CY9" s="3"/>
      <c r="CZ9" s="3"/>
      <c r="DA9" s="3"/>
      <c r="DB9" s="3"/>
      <c r="DC9" s="4"/>
      <c r="DD9" s="4"/>
      <c r="DE9" s="3"/>
      <c r="DF9" s="3"/>
      <c r="DG9" s="3"/>
      <c r="DH9" s="3"/>
      <c r="DI9" s="4"/>
      <c r="DJ9" s="4"/>
      <c r="DK9" s="3"/>
      <c r="DL9" s="3"/>
      <c r="DM9" s="3"/>
      <c r="DN9" s="3"/>
      <c r="DO9" s="5"/>
      <c r="DP9" s="3"/>
      <c r="DQ9" s="4"/>
      <c r="DR9" s="3"/>
      <c r="DS9" s="6"/>
      <c r="DT9" s="3"/>
      <c r="DU9" s="3"/>
      <c r="DV9" s="6"/>
      <c r="DW9" s="3"/>
    </row>
    <row r="10" spans="1:127" x14ac:dyDescent="0.2">
      <c r="A10" s="30" t="s">
        <v>32</v>
      </c>
      <c r="B10" s="65" t="s">
        <v>33</v>
      </c>
      <c r="C10" s="33">
        <v>33506</v>
      </c>
      <c r="D10" s="90">
        <v>113</v>
      </c>
      <c r="E10" s="35">
        <f t="shared" si="2"/>
        <v>0.24353448275862069</v>
      </c>
      <c r="F10" s="33">
        <v>1111</v>
      </c>
      <c r="G10" s="33">
        <f t="shared" si="3"/>
        <v>9.8318584070796469</v>
      </c>
      <c r="H10" s="90">
        <v>1</v>
      </c>
      <c r="I10" s="92">
        <f t="shared" si="4"/>
        <v>2.1551724137931034E-3</v>
      </c>
      <c r="J10" s="33">
        <v>189</v>
      </c>
      <c r="K10" s="33">
        <f t="shared" si="5"/>
        <v>189</v>
      </c>
      <c r="L10" s="90">
        <v>0</v>
      </c>
      <c r="M10" s="35">
        <f t="shared" si="0"/>
        <v>0</v>
      </c>
      <c r="N10" s="33">
        <v>0</v>
      </c>
      <c r="O10" s="33">
        <v>0</v>
      </c>
      <c r="P10" s="90">
        <v>59</v>
      </c>
      <c r="Q10" s="35">
        <f t="shared" si="1"/>
        <v>0.12715517241379309</v>
      </c>
      <c r="R10" s="33">
        <v>1503</v>
      </c>
      <c r="S10" s="33">
        <f t="shared" si="10"/>
        <v>25.474576271186439</v>
      </c>
      <c r="T10" s="90">
        <v>464</v>
      </c>
      <c r="U10" s="35">
        <f t="shared" si="7"/>
        <v>0.77983193277310925</v>
      </c>
      <c r="V10" s="33">
        <v>595</v>
      </c>
      <c r="W10" s="90">
        <v>15799</v>
      </c>
      <c r="X10" s="33">
        <f t="shared" si="8"/>
        <v>34.049568965517238</v>
      </c>
      <c r="Y10" s="35">
        <f t="shared" si="9"/>
        <v>0.66282094311126027</v>
      </c>
      <c r="Z10" s="97">
        <v>23836</v>
      </c>
      <c r="AA10" s="129"/>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5"/>
      <c r="BK10" s="5"/>
      <c r="BL10" s="5"/>
      <c r="BM10" s="5"/>
      <c r="BN10" s="5"/>
      <c r="BO10" s="3"/>
      <c r="BP10" s="5"/>
      <c r="BQ10" s="5"/>
      <c r="BR10" s="5"/>
      <c r="BS10" s="5"/>
      <c r="BT10" s="5"/>
      <c r="BU10" s="5"/>
      <c r="BV10" s="3"/>
      <c r="BW10" s="5"/>
      <c r="BX10" s="5"/>
      <c r="BY10" s="5"/>
      <c r="BZ10" s="5"/>
      <c r="CA10" s="5"/>
      <c r="CB10" s="5"/>
      <c r="CC10" s="5"/>
      <c r="CD10" s="5"/>
      <c r="CE10" s="5"/>
      <c r="CF10" s="5"/>
      <c r="CG10" s="5"/>
      <c r="CH10" s="5"/>
      <c r="CI10" s="3"/>
      <c r="CJ10" s="5"/>
      <c r="CK10" s="5"/>
      <c r="CL10" s="5"/>
      <c r="CM10" s="5"/>
      <c r="CN10" s="5"/>
      <c r="CO10" s="5"/>
      <c r="CP10" s="5"/>
      <c r="CQ10" s="5"/>
      <c r="CR10" s="3"/>
      <c r="CS10" s="5"/>
      <c r="CT10" s="5"/>
      <c r="CU10" s="5"/>
      <c r="CV10" s="5"/>
      <c r="CW10" s="3"/>
      <c r="CX10" s="3"/>
      <c r="CY10" s="3"/>
      <c r="CZ10" s="3"/>
      <c r="DA10" s="3"/>
      <c r="DB10" s="3"/>
      <c r="DC10" s="4"/>
      <c r="DD10" s="4"/>
      <c r="DE10" s="3"/>
      <c r="DF10" s="3"/>
      <c r="DG10" s="3"/>
      <c r="DH10" s="3"/>
      <c r="DI10" s="4"/>
      <c r="DJ10" s="4"/>
      <c r="DK10" s="3"/>
      <c r="DL10" s="3"/>
      <c r="DM10" s="3"/>
      <c r="DN10" s="3"/>
      <c r="DO10" s="3"/>
      <c r="DP10" s="3"/>
      <c r="DQ10" s="4"/>
      <c r="DR10" s="3"/>
      <c r="DS10" s="6"/>
      <c r="DT10" s="3"/>
      <c r="DU10" s="3"/>
      <c r="DV10" s="6"/>
      <c r="DW10" s="3"/>
    </row>
    <row r="11" spans="1:127" x14ac:dyDescent="0.2">
      <c r="A11" s="30" t="s">
        <v>34</v>
      </c>
      <c r="B11" s="65" t="s">
        <v>35</v>
      </c>
      <c r="C11" s="33">
        <v>13146</v>
      </c>
      <c r="D11" s="90">
        <v>98</v>
      </c>
      <c r="E11" s="35">
        <f t="shared" si="2"/>
        <v>0.40163934426229508</v>
      </c>
      <c r="F11" s="33">
        <v>1337</v>
      </c>
      <c r="G11" s="33">
        <f t="shared" si="3"/>
        <v>13.642857142857142</v>
      </c>
      <c r="H11" s="90">
        <v>11</v>
      </c>
      <c r="I11" s="35">
        <f t="shared" si="4"/>
        <v>4.5081967213114756E-2</v>
      </c>
      <c r="J11" s="33">
        <v>573</v>
      </c>
      <c r="K11" s="33">
        <f t="shared" si="5"/>
        <v>52.090909090909093</v>
      </c>
      <c r="L11" s="90">
        <v>0</v>
      </c>
      <c r="M11" s="35">
        <f t="shared" si="0"/>
        <v>0</v>
      </c>
      <c r="N11" s="33">
        <v>0</v>
      </c>
      <c r="O11" s="33">
        <v>0</v>
      </c>
      <c r="P11" s="90">
        <v>5</v>
      </c>
      <c r="Q11" s="35">
        <f t="shared" si="1"/>
        <v>2.0491803278688523E-2</v>
      </c>
      <c r="R11" s="33">
        <v>725</v>
      </c>
      <c r="S11" s="33">
        <f t="shared" si="10"/>
        <v>145</v>
      </c>
      <c r="T11" s="90">
        <v>244</v>
      </c>
      <c r="U11" s="35">
        <f t="shared" si="7"/>
        <v>0.81333333333333335</v>
      </c>
      <c r="V11" s="33">
        <v>300</v>
      </c>
      <c r="W11" s="90">
        <v>4923</v>
      </c>
      <c r="X11" s="33">
        <f t="shared" si="8"/>
        <v>20.17622950819672</v>
      </c>
      <c r="Y11" s="35">
        <f t="shared" si="9"/>
        <v>0.81520119225037257</v>
      </c>
      <c r="Z11" s="97">
        <v>6039</v>
      </c>
      <c r="AA11" s="129"/>
      <c r="AB11" s="4"/>
      <c r="AC11" s="4"/>
      <c r="AD11" s="4"/>
      <c r="AE11" s="4"/>
      <c r="AF11" s="4"/>
      <c r="AG11" s="4"/>
      <c r="AH11" s="4"/>
      <c r="AI11" s="4"/>
      <c r="AJ11" s="4"/>
      <c r="AK11" s="4"/>
      <c r="AL11" s="4"/>
      <c r="AM11" s="4"/>
      <c r="AN11" s="4"/>
      <c r="AO11" s="4"/>
      <c r="AP11" s="4"/>
      <c r="AQ11" s="4"/>
      <c r="AR11" s="4"/>
      <c r="AS11" s="4"/>
      <c r="AT11" s="4"/>
      <c r="AU11" s="4"/>
      <c r="AV11" s="4"/>
      <c r="AW11" s="4"/>
      <c r="AX11" s="3"/>
      <c r="AY11" s="3"/>
      <c r="AZ11" s="3"/>
      <c r="BA11" s="3"/>
      <c r="BB11" s="3"/>
      <c r="BC11" s="3"/>
      <c r="BD11" s="3"/>
      <c r="BE11" s="3"/>
      <c r="BF11" s="4"/>
      <c r="BG11" s="4"/>
      <c r="BH11" s="4"/>
      <c r="BI11" s="4"/>
      <c r="BJ11" s="5"/>
      <c r="BK11" s="5"/>
      <c r="BL11" s="5"/>
      <c r="BM11" s="5"/>
      <c r="BN11" s="5"/>
      <c r="BO11" s="3"/>
      <c r="BP11" s="5"/>
      <c r="BQ11" s="5"/>
      <c r="BR11" s="5"/>
      <c r="BS11" s="5"/>
      <c r="BT11" s="5"/>
      <c r="BU11" s="5"/>
      <c r="BV11" s="3"/>
      <c r="BW11" s="5"/>
      <c r="BX11" s="5"/>
      <c r="BY11" s="5"/>
      <c r="BZ11" s="5"/>
      <c r="CA11" s="5"/>
      <c r="CB11" s="5"/>
      <c r="CC11" s="5"/>
      <c r="CD11" s="5"/>
      <c r="CE11" s="5"/>
      <c r="CF11" s="5"/>
      <c r="CG11" s="5"/>
      <c r="CH11" s="5"/>
      <c r="CI11" s="3"/>
      <c r="CJ11" s="5"/>
      <c r="CK11" s="5"/>
      <c r="CL11" s="5"/>
      <c r="CM11" s="5"/>
      <c r="CN11" s="5"/>
      <c r="CO11" s="5"/>
      <c r="CP11" s="5"/>
      <c r="CQ11" s="5"/>
      <c r="CR11" s="3"/>
      <c r="CS11" s="5"/>
      <c r="CT11" s="5"/>
      <c r="CU11" s="5"/>
      <c r="CV11" s="5"/>
      <c r="CW11" s="3"/>
      <c r="CX11" s="3"/>
      <c r="CY11" s="3"/>
      <c r="CZ11" s="3"/>
      <c r="DA11" s="3"/>
      <c r="DB11" s="3"/>
      <c r="DC11" s="4"/>
      <c r="DD11" s="4"/>
      <c r="DE11" s="3"/>
      <c r="DF11" s="3"/>
      <c r="DG11" s="3"/>
      <c r="DH11" s="3"/>
      <c r="DI11" s="4"/>
      <c r="DJ11" s="4"/>
      <c r="DK11" s="3"/>
      <c r="DL11" s="3"/>
      <c r="DM11" s="3"/>
      <c r="DN11" s="3"/>
      <c r="DO11" s="3"/>
      <c r="DP11" s="3"/>
      <c r="DQ11" s="3"/>
      <c r="DR11" s="3"/>
      <c r="DS11" s="6"/>
      <c r="DT11" s="3"/>
      <c r="DU11" s="3"/>
      <c r="DV11" s="6"/>
      <c r="DW11" s="3"/>
    </row>
    <row r="12" spans="1:127" x14ac:dyDescent="0.2">
      <c r="A12" s="30" t="s">
        <v>36</v>
      </c>
      <c r="B12" s="65" t="s">
        <v>37</v>
      </c>
      <c r="C12" s="33">
        <v>47037</v>
      </c>
      <c r="D12" s="90">
        <v>216</v>
      </c>
      <c r="E12" s="35">
        <f t="shared" si="2"/>
        <v>0.39130434782608697</v>
      </c>
      <c r="F12" s="33">
        <v>6804</v>
      </c>
      <c r="G12" s="33">
        <f t="shared" si="3"/>
        <v>31.5</v>
      </c>
      <c r="H12" s="90">
        <v>63</v>
      </c>
      <c r="I12" s="35">
        <f t="shared" si="4"/>
        <v>0.11413043478260869</v>
      </c>
      <c r="J12" s="33">
        <v>3481</v>
      </c>
      <c r="K12" s="33">
        <f t="shared" si="5"/>
        <v>55.253968253968253</v>
      </c>
      <c r="L12" s="90">
        <v>0</v>
      </c>
      <c r="M12" s="35">
        <f t="shared" si="0"/>
        <v>0</v>
      </c>
      <c r="N12" s="33">
        <v>0</v>
      </c>
      <c r="O12" s="33">
        <v>0</v>
      </c>
      <c r="P12" s="90">
        <v>0</v>
      </c>
      <c r="Q12" s="35">
        <f t="shared" si="1"/>
        <v>0</v>
      </c>
      <c r="R12" s="33">
        <v>0</v>
      </c>
      <c r="S12" s="33">
        <v>0</v>
      </c>
      <c r="T12" s="90">
        <v>552</v>
      </c>
      <c r="U12" s="35">
        <f t="shared" si="7"/>
        <v>0.92307692307692313</v>
      </c>
      <c r="V12" s="33">
        <v>598</v>
      </c>
      <c r="W12" s="90">
        <v>13865</v>
      </c>
      <c r="X12" s="33">
        <f t="shared" si="8"/>
        <v>25.117753623188406</v>
      </c>
      <c r="Y12" s="35">
        <f t="shared" si="9"/>
        <v>0.96144511476319261</v>
      </c>
      <c r="Z12" s="97">
        <v>14421</v>
      </c>
      <c r="AA12" s="129"/>
      <c r="AB12" s="4"/>
      <c r="AC12" s="4"/>
      <c r="AD12" s="3"/>
      <c r="AE12" s="3"/>
      <c r="AF12" s="3"/>
      <c r="AG12" s="3"/>
      <c r="AH12" s="3"/>
      <c r="AI12" s="3"/>
      <c r="AJ12" s="3"/>
      <c r="AK12" s="3"/>
      <c r="AL12" s="3"/>
      <c r="AM12" s="3"/>
      <c r="AN12" s="3"/>
      <c r="AO12" s="3"/>
      <c r="AP12" s="3"/>
      <c r="AQ12" s="3"/>
      <c r="AR12" s="3"/>
      <c r="AS12" s="3"/>
      <c r="AT12" s="3"/>
      <c r="AU12" s="3"/>
      <c r="AV12" s="3"/>
      <c r="AW12" s="3"/>
      <c r="AX12" s="4"/>
      <c r="AY12" s="4"/>
      <c r="AZ12" s="4"/>
      <c r="BA12" s="4"/>
      <c r="BB12" s="4"/>
      <c r="BC12" s="4"/>
      <c r="BD12" s="4"/>
      <c r="BE12" s="4"/>
      <c r="BF12" s="4"/>
      <c r="BG12" s="4"/>
      <c r="BH12" s="4"/>
      <c r="BI12" s="4"/>
      <c r="BJ12" s="5"/>
      <c r="BK12" s="5"/>
      <c r="BL12" s="5"/>
      <c r="BM12" s="5"/>
      <c r="BN12" s="5"/>
      <c r="BO12" s="3"/>
      <c r="BP12" s="5"/>
      <c r="BQ12" s="5"/>
      <c r="BR12" s="5"/>
      <c r="BS12" s="5"/>
      <c r="BT12" s="5"/>
      <c r="BU12" s="5"/>
      <c r="BV12" s="3"/>
      <c r="BW12" s="5"/>
      <c r="BX12" s="5"/>
      <c r="BY12" s="5"/>
      <c r="BZ12" s="5"/>
      <c r="CA12" s="5"/>
      <c r="CB12" s="5"/>
      <c r="CC12" s="5"/>
      <c r="CD12" s="5"/>
      <c r="CE12" s="5"/>
      <c r="CF12" s="5"/>
      <c r="CG12" s="5"/>
      <c r="CH12" s="5"/>
      <c r="CI12" s="3"/>
      <c r="CJ12" s="5"/>
      <c r="CK12" s="5"/>
      <c r="CL12" s="5"/>
      <c r="CM12" s="5"/>
      <c r="CN12" s="5"/>
      <c r="CO12" s="5"/>
      <c r="CP12" s="5"/>
      <c r="CQ12" s="5"/>
      <c r="CR12" s="3"/>
      <c r="CS12" s="5"/>
      <c r="CT12" s="5"/>
      <c r="CU12" s="5"/>
      <c r="CV12" s="5"/>
      <c r="CW12" s="3"/>
      <c r="CX12" s="3"/>
      <c r="CY12" s="3"/>
      <c r="CZ12" s="3"/>
      <c r="DA12" s="3"/>
      <c r="DB12" s="3"/>
      <c r="DC12" s="4"/>
      <c r="DD12" s="4"/>
      <c r="DE12" s="3"/>
      <c r="DF12" s="3"/>
      <c r="DG12" s="3"/>
      <c r="DH12" s="3"/>
      <c r="DI12" s="4"/>
      <c r="DJ12" s="4"/>
      <c r="DK12" s="3"/>
      <c r="DL12" s="3"/>
      <c r="DM12" s="3"/>
      <c r="DN12" s="3"/>
      <c r="DO12" s="3"/>
      <c r="DP12" s="3"/>
      <c r="DQ12" s="3"/>
      <c r="DR12" s="3"/>
      <c r="DS12" s="6"/>
      <c r="DT12" s="3"/>
      <c r="DU12" s="3"/>
      <c r="DV12" s="6"/>
      <c r="DW12" s="3"/>
    </row>
    <row r="13" spans="1:127" x14ac:dyDescent="0.2">
      <c r="A13" s="30" t="s">
        <v>38</v>
      </c>
      <c r="B13" s="65" t="s">
        <v>39</v>
      </c>
      <c r="C13" s="33">
        <v>6425</v>
      </c>
      <c r="D13" s="90">
        <v>50</v>
      </c>
      <c r="E13" s="35">
        <f t="shared" si="2"/>
        <v>0.27472527472527475</v>
      </c>
      <c r="F13" s="33">
        <v>375</v>
      </c>
      <c r="G13" s="33">
        <f t="shared" si="3"/>
        <v>7.5</v>
      </c>
      <c r="H13" s="90">
        <v>24</v>
      </c>
      <c r="I13" s="35">
        <f t="shared" si="4"/>
        <v>0.13186813186813187</v>
      </c>
      <c r="J13" s="33">
        <v>1446</v>
      </c>
      <c r="K13" s="33">
        <f t="shared" si="5"/>
        <v>60.25</v>
      </c>
      <c r="L13" s="90">
        <v>0</v>
      </c>
      <c r="M13" s="35">
        <f t="shared" si="0"/>
        <v>0</v>
      </c>
      <c r="N13" s="33">
        <v>0</v>
      </c>
      <c r="O13" s="33">
        <v>0</v>
      </c>
      <c r="P13" s="90">
        <v>0</v>
      </c>
      <c r="Q13" s="35">
        <f t="shared" si="1"/>
        <v>0</v>
      </c>
      <c r="R13" s="33">
        <v>0</v>
      </c>
      <c r="S13" s="33">
        <v>0</v>
      </c>
      <c r="T13" s="90">
        <v>182</v>
      </c>
      <c r="U13" s="35">
        <f t="shared" si="7"/>
        <v>0.73684210526315785</v>
      </c>
      <c r="V13" s="33">
        <v>247</v>
      </c>
      <c r="W13" s="90">
        <v>3993</v>
      </c>
      <c r="X13" s="33">
        <f t="shared" si="8"/>
        <v>21.939560439560438</v>
      </c>
      <c r="Y13" s="35">
        <f t="shared" si="9"/>
        <v>0.91060433295324972</v>
      </c>
      <c r="Z13" s="97">
        <v>4385</v>
      </c>
      <c r="AA13" s="129"/>
      <c r="AB13" s="4"/>
      <c r="AC13" s="4"/>
      <c r="AD13" s="4"/>
      <c r="AE13" s="4"/>
      <c r="AF13" s="4"/>
      <c r="AG13" s="4"/>
      <c r="AH13" s="4"/>
      <c r="AI13" s="4"/>
      <c r="AJ13" s="4"/>
      <c r="AK13" s="4"/>
      <c r="AL13" s="4"/>
      <c r="AM13" s="4"/>
      <c r="AN13" s="3"/>
      <c r="AO13" s="3"/>
      <c r="AP13" s="3"/>
      <c r="AQ13" s="3"/>
      <c r="AR13" s="3"/>
      <c r="AS13" s="3"/>
      <c r="AT13" s="3"/>
      <c r="AU13" s="3"/>
      <c r="AV13" s="3"/>
      <c r="AW13" s="3"/>
      <c r="AX13" s="4"/>
      <c r="AY13" s="4"/>
      <c r="AZ13" s="4"/>
      <c r="BA13" s="4"/>
      <c r="BB13" s="4"/>
      <c r="BC13" s="4"/>
      <c r="BD13" s="4"/>
      <c r="BE13" s="4"/>
      <c r="BF13" s="4"/>
      <c r="BG13" s="4"/>
      <c r="BH13" s="4"/>
      <c r="BI13" s="3"/>
      <c r="BJ13" s="5"/>
      <c r="BK13" s="5"/>
      <c r="BL13" s="5"/>
      <c r="BM13" s="5"/>
      <c r="BN13" s="5"/>
      <c r="BO13" s="3"/>
      <c r="BP13" s="5"/>
      <c r="BQ13" s="5"/>
      <c r="BR13" s="5"/>
      <c r="BS13" s="5"/>
      <c r="BT13" s="5"/>
      <c r="BU13" s="5"/>
      <c r="BV13" s="3"/>
      <c r="BW13" s="5"/>
      <c r="BX13" s="5"/>
      <c r="BY13" s="5"/>
      <c r="BZ13" s="5"/>
      <c r="CA13" s="5"/>
      <c r="CB13" s="5"/>
      <c r="CC13" s="5"/>
      <c r="CD13" s="5"/>
      <c r="CE13" s="5"/>
      <c r="CF13" s="5"/>
      <c r="CG13" s="5"/>
      <c r="CH13" s="5"/>
      <c r="CI13" s="3"/>
      <c r="CJ13" s="5"/>
      <c r="CK13" s="5"/>
      <c r="CL13" s="5"/>
      <c r="CM13" s="5"/>
      <c r="CN13" s="5"/>
      <c r="CO13" s="5"/>
      <c r="CP13" s="5"/>
      <c r="CQ13" s="5"/>
      <c r="CR13" s="3"/>
      <c r="CS13" s="5"/>
      <c r="CT13" s="5"/>
      <c r="CU13" s="5"/>
      <c r="CV13" s="5"/>
      <c r="CW13" s="3"/>
      <c r="CX13" s="3"/>
      <c r="CY13" s="3"/>
      <c r="CZ13" s="3"/>
      <c r="DA13" s="3"/>
      <c r="DB13" s="3"/>
      <c r="DC13" s="4"/>
      <c r="DD13" s="4"/>
      <c r="DE13" s="3"/>
      <c r="DF13" s="3"/>
      <c r="DG13" s="3"/>
      <c r="DH13" s="3"/>
      <c r="DI13" s="4"/>
      <c r="DJ13" s="4"/>
      <c r="DK13" s="3"/>
      <c r="DL13" s="3"/>
      <c r="DM13" s="3"/>
      <c r="DN13" s="3"/>
      <c r="DO13" s="5"/>
      <c r="DP13" s="3"/>
      <c r="DQ13" s="4"/>
      <c r="DR13" s="3"/>
      <c r="DS13" s="6"/>
      <c r="DT13" s="3"/>
      <c r="DU13" s="3"/>
      <c r="DV13" s="6"/>
      <c r="DW13" s="3"/>
    </row>
    <row r="14" spans="1:127" x14ac:dyDescent="0.2">
      <c r="A14" s="30" t="s">
        <v>40</v>
      </c>
      <c r="B14" s="65" t="s">
        <v>41</v>
      </c>
      <c r="C14" s="33">
        <v>4606</v>
      </c>
      <c r="D14" s="90">
        <v>81</v>
      </c>
      <c r="E14" s="35">
        <f t="shared" si="2"/>
        <v>0.46285714285714286</v>
      </c>
      <c r="F14" s="33">
        <v>637</v>
      </c>
      <c r="G14" s="33">
        <f t="shared" si="3"/>
        <v>7.8641975308641978</v>
      </c>
      <c r="H14" s="90">
        <v>8</v>
      </c>
      <c r="I14" s="35">
        <f t="shared" si="4"/>
        <v>4.5714285714285714E-2</v>
      </c>
      <c r="J14" s="33">
        <v>112</v>
      </c>
      <c r="K14" s="33">
        <f t="shared" si="5"/>
        <v>14</v>
      </c>
      <c r="L14" s="90">
        <v>0</v>
      </c>
      <c r="M14" s="35">
        <f t="shared" si="0"/>
        <v>0</v>
      </c>
      <c r="N14" s="33">
        <v>0</v>
      </c>
      <c r="O14" s="33">
        <v>0</v>
      </c>
      <c r="P14" s="90">
        <v>3</v>
      </c>
      <c r="Q14" s="35">
        <f t="shared" si="1"/>
        <v>1.7142857142857144E-2</v>
      </c>
      <c r="R14" s="33">
        <v>265</v>
      </c>
      <c r="S14" s="33">
        <f t="shared" si="10"/>
        <v>88.333333333333329</v>
      </c>
      <c r="T14" s="90">
        <v>175</v>
      </c>
      <c r="U14" s="35">
        <f t="shared" si="7"/>
        <v>0.60763888888888884</v>
      </c>
      <c r="V14" s="33">
        <v>288</v>
      </c>
      <c r="W14" s="90">
        <v>2193</v>
      </c>
      <c r="X14" s="33">
        <f t="shared" si="8"/>
        <v>12.531428571428572</v>
      </c>
      <c r="Y14" s="35">
        <f t="shared" si="9"/>
        <v>0.48092105263157897</v>
      </c>
      <c r="Z14" s="97">
        <v>4560</v>
      </c>
      <c r="AA14" s="129"/>
      <c r="AB14" s="4"/>
      <c r="AC14" s="4"/>
      <c r="AD14" s="4"/>
      <c r="AE14" s="4"/>
      <c r="AF14" s="4"/>
      <c r="AG14" s="4"/>
      <c r="AH14" s="4"/>
      <c r="AI14" s="4"/>
      <c r="AJ14" s="4"/>
      <c r="AK14" s="4"/>
      <c r="AL14" s="4"/>
      <c r="AM14" s="4"/>
      <c r="AN14" s="3"/>
      <c r="AO14" s="3"/>
      <c r="AP14" s="3"/>
      <c r="AQ14" s="3"/>
      <c r="AR14" s="3"/>
      <c r="AS14" s="3"/>
      <c r="AT14" s="3"/>
      <c r="AU14" s="3"/>
      <c r="AV14" s="3"/>
      <c r="AW14" s="3"/>
      <c r="AX14" s="3"/>
      <c r="AY14" s="3"/>
      <c r="AZ14" s="3"/>
      <c r="BA14" s="3"/>
      <c r="BB14" s="3"/>
      <c r="BC14" s="3"/>
      <c r="BD14" s="3"/>
      <c r="BE14" s="3"/>
      <c r="BF14" s="4"/>
      <c r="BG14" s="4"/>
      <c r="BH14" s="4"/>
      <c r="BI14" s="3"/>
      <c r="BJ14" s="5"/>
      <c r="BK14" s="5"/>
      <c r="BL14" s="5"/>
      <c r="BM14" s="5"/>
      <c r="BN14" s="5"/>
      <c r="BO14" s="3"/>
      <c r="BP14" s="5"/>
      <c r="BQ14" s="5"/>
      <c r="BR14" s="5"/>
      <c r="BS14" s="5"/>
      <c r="BT14" s="5"/>
      <c r="BU14" s="5"/>
      <c r="BV14" s="3"/>
      <c r="BW14" s="5"/>
      <c r="BX14" s="5"/>
      <c r="BY14" s="5"/>
      <c r="BZ14" s="5"/>
      <c r="CA14" s="5"/>
      <c r="CB14" s="5"/>
      <c r="CC14" s="5"/>
      <c r="CD14" s="5"/>
      <c r="CE14" s="5"/>
      <c r="CF14" s="5"/>
      <c r="CG14" s="5"/>
      <c r="CH14" s="5"/>
      <c r="CI14" s="3"/>
      <c r="CJ14" s="5"/>
      <c r="CK14" s="5"/>
      <c r="CL14" s="5"/>
      <c r="CM14" s="5"/>
      <c r="CN14" s="5"/>
      <c r="CO14" s="5"/>
      <c r="CP14" s="5"/>
      <c r="CQ14" s="5"/>
      <c r="CR14" s="3"/>
      <c r="CS14" s="5"/>
      <c r="CT14" s="5"/>
      <c r="CU14" s="5"/>
      <c r="CV14" s="5"/>
      <c r="CW14" s="3"/>
      <c r="CX14" s="3"/>
      <c r="CY14" s="3"/>
      <c r="CZ14" s="3"/>
      <c r="DA14" s="3"/>
      <c r="DB14" s="3"/>
      <c r="DC14" s="4"/>
      <c r="DD14" s="4"/>
      <c r="DE14" s="3"/>
      <c r="DF14" s="3"/>
      <c r="DG14" s="3"/>
      <c r="DH14" s="3"/>
      <c r="DI14" s="4"/>
      <c r="DJ14" s="4"/>
      <c r="DK14" s="3"/>
      <c r="DL14" s="3"/>
      <c r="DM14" s="3"/>
      <c r="DN14" s="3"/>
      <c r="DO14" s="5"/>
      <c r="DP14" s="3"/>
      <c r="DQ14" s="4"/>
      <c r="DR14" s="3"/>
      <c r="DS14" s="6"/>
      <c r="DT14" s="3"/>
      <c r="DU14" s="3"/>
      <c r="DV14" s="6"/>
      <c r="DW14" s="3"/>
    </row>
    <row r="15" spans="1:127" x14ac:dyDescent="0.2">
      <c r="A15" s="30" t="s">
        <v>42</v>
      </c>
      <c r="B15" s="65" t="s">
        <v>43</v>
      </c>
      <c r="C15" s="33">
        <v>4040</v>
      </c>
      <c r="D15" s="90">
        <v>69</v>
      </c>
      <c r="E15" s="35">
        <f t="shared" si="2"/>
        <v>0.39884393063583817</v>
      </c>
      <c r="F15" s="33">
        <v>755</v>
      </c>
      <c r="G15" s="33">
        <f t="shared" si="3"/>
        <v>10.942028985507246</v>
      </c>
      <c r="H15" s="90">
        <v>7</v>
      </c>
      <c r="I15" s="35">
        <f t="shared" si="4"/>
        <v>4.046242774566474E-2</v>
      </c>
      <c r="J15" s="33">
        <v>1561</v>
      </c>
      <c r="K15" s="33">
        <f t="shared" si="5"/>
        <v>223</v>
      </c>
      <c r="L15" s="90">
        <v>10</v>
      </c>
      <c r="M15" s="35">
        <f t="shared" si="0"/>
        <v>5.7803468208092484E-2</v>
      </c>
      <c r="N15" s="33">
        <v>87</v>
      </c>
      <c r="O15" s="33">
        <f t="shared" si="6"/>
        <v>8.6999999999999993</v>
      </c>
      <c r="P15" s="90">
        <v>0</v>
      </c>
      <c r="Q15" s="35">
        <f t="shared" si="1"/>
        <v>0</v>
      </c>
      <c r="R15" s="33">
        <v>0</v>
      </c>
      <c r="S15" s="33">
        <v>0</v>
      </c>
      <c r="T15" s="90">
        <v>173</v>
      </c>
      <c r="U15" s="35">
        <f t="shared" si="7"/>
        <v>0.96648044692737434</v>
      </c>
      <c r="V15" s="33">
        <v>179</v>
      </c>
      <c r="W15" s="90">
        <v>3479</v>
      </c>
      <c r="X15" s="33">
        <f t="shared" si="8"/>
        <v>20.109826589595375</v>
      </c>
      <c r="Y15" s="35">
        <f t="shared" si="9"/>
        <v>0.99286529680365299</v>
      </c>
      <c r="Z15" s="97">
        <v>3504</v>
      </c>
      <c r="AA15" s="129"/>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5"/>
      <c r="BK15" s="5"/>
      <c r="BL15" s="5"/>
      <c r="BM15" s="5"/>
      <c r="BN15" s="5"/>
      <c r="BO15" s="3"/>
      <c r="BP15" s="5"/>
      <c r="BQ15" s="5"/>
      <c r="BR15" s="5"/>
      <c r="BS15" s="5"/>
      <c r="BT15" s="5"/>
      <c r="BU15" s="5"/>
      <c r="BV15" s="3"/>
      <c r="BW15" s="5"/>
      <c r="BX15" s="5"/>
      <c r="BY15" s="5"/>
      <c r="BZ15" s="5"/>
      <c r="CA15" s="5"/>
      <c r="CB15" s="5"/>
      <c r="CC15" s="5"/>
      <c r="CD15" s="5"/>
      <c r="CE15" s="5"/>
      <c r="CF15" s="5"/>
      <c r="CG15" s="5"/>
      <c r="CH15" s="5"/>
      <c r="CI15" s="3"/>
      <c r="CJ15" s="5"/>
      <c r="CK15" s="5"/>
      <c r="CL15" s="5"/>
      <c r="CM15" s="5"/>
      <c r="CN15" s="5"/>
      <c r="CO15" s="5"/>
      <c r="CP15" s="5"/>
      <c r="CQ15" s="5"/>
      <c r="CR15" s="3"/>
      <c r="CS15" s="5"/>
      <c r="CT15" s="5"/>
      <c r="CU15" s="5"/>
      <c r="CV15" s="5"/>
      <c r="CW15" s="3"/>
      <c r="CX15" s="3"/>
      <c r="CY15" s="3"/>
      <c r="CZ15" s="3"/>
      <c r="DA15" s="3"/>
      <c r="DB15" s="3"/>
      <c r="DC15" s="4"/>
      <c r="DD15" s="4"/>
      <c r="DE15" s="3"/>
      <c r="DF15" s="3"/>
      <c r="DG15" s="3"/>
      <c r="DH15" s="3"/>
      <c r="DI15" s="4"/>
      <c r="DJ15" s="4"/>
      <c r="DK15" s="3"/>
      <c r="DL15" s="3"/>
      <c r="DM15" s="3"/>
      <c r="DN15" s="3"/>
      <c r="DO15" s="5"/>
      <c r="DP15" s="3"/>
      <c r="DQ15" s="3"/>
      <c r="DR15" s="3"/>
      <c r="DS15" s="6"/>
      <c r="DT15" s="3"/>
      <c r="DU15" s="3"/>
      <c r="DV15" s="6"/>
      <c r="DW15" s="3"/>
    </row>
    <row r="16" spans="1:127" x14ac:dyDescent="0.2">
      <c r="A16" s="30" t="s">
        <v>44</v>
      </c>
      <c r="B16" s="65" t="s">
        <v>43</v>
      </c>
      <c r="C16" s="33">
        <v>5706</v>
      </c>
      <c r="D16" s="90">
        <v>69</v>
      </c>
      <c r="E16" s="35">
        <f t="shared" si="2"/>
        <v>0.375</v>
      </c>
      <c r="F16" s="33">
        <v>510</v>
      </c>
      <c r="G16" s="33">
        <f t="shared" si="3"/>
        <v>7.3913043478260869</v>
      </c>
      <c r="H16" s="90">
        <v>6</v>
      </c>
      <c r="I16" s="35">
        <f t="shared" si="4"/>
        <v>3.2608695652173912E-2</v>
      </c>
      <c r="J16" s="33">
        <v>143</v>
      </c>
      <c r="K16" s="33">
        <f t="shared" si="5"/>
        <v>23.833333333333332</v>
      </c>
      <c r="L16" s="90">
        <v>5</v>
      </c>
      <c r="M16" s="35">
        <f t="shared" si="0"/>
        <v>2.717391304347826E-2</v>
      </c>
      <c r="N16" s="33">
        <v>13</v>
      </c>
      <c r="O16" s="33">
        <f t="shared" si="6"/>
        <v>2.6</v>
      </c>
      <c r="P16" s="90">
        <v>0</v>
      </c>
      <c r="Q16" s="35">
        <f t="shared" si="1"/>
        <v>0</v>
      </c>
      <c r="R16" s="33">
        <v>0</v>
      </c>
      <c r="S16" s="33">
        <v>0</v>
      </c>
      <c r="T16" s="90">
        <v>184</v>
      </c>
      <c r="U16" s="35">
        <f t="shared" si="7"/>
        <v>0.96335078534031415</v>
      </c>
      <c r="V16" s="33">
        <v>191</v>
      </c>
      <c r="W16" s="90">
        <v>1988</v>
      </c>
      <c r="X16" s="33">
        <f t="shared" si="8"/>
        <v>10.804347826086957</v>
      </c>
      <c r="Y16" s="35">
        <f t="shared" si="9"/>
        <v>0.97498773908778813</v>
      </c>
      <c r="Z16" s="97">
        <v>2039</v>
      </c>
      <c r="AA16" s="129"/>
      <c r="AB16" s="4"/>
      <c r="AC16" s="4"/>
      <c r="AD16" s="4"/>
      <c r="AE16" s="4"/>
      <c r="AF16" s="4"/>
      <c r="AG16" s="4"/>
      <c r="AH16" s="4"/>
      <c r="AI16" s="4"/>
      <c r="AJ16" s="4"/>
      <c r="AK16" s="4"/>
      <c r="AL16" s="4"/>
      <c r="AM16" s="4"/>
      <c r="AN16" s="3"/>
      <c r="AO16" s="3"/>
      <c r="AP16" s="3"/>
      <c r="AQ16" s="3"/>
      <c r="AR16" s="3"/>
      <c r="AS16" s="3"/>
      <c r="AT16" s="3"/>
      <c r="AU16" s="3"/>
      <c r="AV16" s="3"/>
      <c r="AW16" s="3"/>
      <c r="AX16" s="4"/>
      <c r="AY16" s="4"/>
      <c r="AZ16" s="4"/>
      <c r="BA16" s="4"/>
      <c r="BB16" s="4"/>
      <c r="BC16" s="4"/>
      <c r="BD16" s="4"/>
      <c r="BE16" s="4"/>
      <c r="BF16" s="4"/>
      <c r="BG16" s="4"/>
      <c r="BH16" s="4"/>
      <c r="BI16" s="4"/>
      <c r="BJ16" s="5"/>
      <c r="BK16" s="5"/>
      <c r="BL16" s="5"/>
      <c r="BM16" s="5"/>
      <c r="BN16" s="5"/>
      <c r="BO16" s="3"/>
      <c r="BP16" s="5"/>
      <c r="BQ16" s="5"/>
      <c r="BR16" s="5"/>
      <c r="BS16" s="5"/>
      <c r="BT16" s="5"/>
      <c r="BU16" s="5"/>
      <c r="BV16" s="3"/>
      <c r="BW16" s="5"/>
      <c r="BX16" s="5"/>
      <c r="BY16" s="5"/>
      <c r="BZ16" s="5"/>
      <c r="CA16" s="5"/>
      <c r="CB16" s="5"/>
      <c r="CC16" s="5"/>
      <c r="CD16" s="5"/>
      <c r="CE16" s="5"/>
      <c r="CF16" s="5"/>
      <c r="CG16" s="5"/>
      <c r="CH16" s="5"/>
      <c r="CI16" s="3"/>
      <c r="CJ16" s="5"/>
      <c r="CK16" s="5"/>
      <c r="CL16" s="5"/>
      <c r="CM16" s="5"/>
      <c r="CN16" s="5"/>
      <c r="CO16" s="5"/>
      <c r="CP16" s="5"/>
      <c r="CQ16" s="5"/>
      <c r="CR16" s="3"/>
      <c r="CS16" s="5"/>
      <c r="CT16" s="5"/>
      <c r="CU16" s="5"/>
      <c r="CV16" s="5"/>
      <c r="CW16" s="3"/>
      <c r="CX16" s="3"/>
      <c r="CY16" s="3"/>
      <c r="CZ16" s="3"/>
      <c r="DA16" s="3"/>
      <c r="DB16" s="3"/>
      <c r="DC16" s="4"/>
      <c r="DD16" s="4"/>
      <c r="DE16" s="3"/>
      <c r="DF16" s="3"/>
      <c r="DG16" s="3"/>
      <c r="DH16" s="3"/>
      <c r="DI16" s="4"/>
      <c r="DJ16" s="4"/>
      <c r="DK16" s="3"/>
      <c r="DL16" s="3"/>
      <c r="DM16" s="3"/>
      <c r="DN16" s="3"/>
      <c r="DO16" s="3"/>
      <c r="DP16" s="3"/>
      <c r="DQ16" s="3"/>
      <c r="DR16" s="3"/>
      <c r="DS16" s="6"/>
      <c r="DT16" s="3"/>
      <c r="DU16" s="3"/>
      <c r="DV16" s="6"/>
      <c r="DW16" s="3"/>
    </row>
    <row r="17" spans="1:127" x14ac:dyDescent="0.2">
      <c r="A17" s="30" t="s">
        <v>45</v>
      </c>
      <c r="B17" s="65" t="s">
        <v>46</v>
      </c>
      <c r="C17" s="33">
        <v>3108</v>
      </c>
      <c r="D17" s="90">
        <v>17</v>
      </c>
      <c r="E17" s="35">
        <f t="shared" si="2"/>
        <v>0.47222222222222221</v>
      </c>
      <c r="F17" s="33">
        <v>241</v>
      </c>
      <c r="G17" s="33">
        <f t="shared" si="3"/>
        <v>14.176470588235293</v>
      </c>
      <c r="H17" s="90">
        <v>5</v>
      </c>
      <c r="I17" s="35">
        <f t="shared" si="4"/>
        <v>0.1388888888888889</v>
      </c>
      <c r="J17" s="33">
        <v>155</v>
      </c>
      <c r="K17" s="33">
        <f t="shared" si="5"/>
        <v>31</v>
      </c>
      <c r="L17" s="90">
        <v>0</v>
      </c>
      <c r="M17" s="35">
        <f t="shared" si="0"/>
        <v>0</v>
      </c>
      <c r="N17" s="33">
        <v>0</v>
      </c>
      <c r="O17" s="33">
        <v>0</v>
      </c>
      <c r="P17" s="90">
        <v>0</v>
      </c>
      <c r="Q17" s="35">
        <f t="shared" si="1"/>
        <v>0</v>
      </c>
      <c r="R17" s="33">
        <v>0</v>
      </c>
      <c r="S17" s="33">
        <v>0</v>
      </c>
      <c r="T17" s="90">
        <v>36</v>
      </c>
      <c r="U17" s="35">
        <f t="shared" si="7"/>
        <v>0.70588235294117652</v>
      </c>
      <c r="V17" s="33">
        <v>51</v>
      </c>
      <c r="W17" s="90">
        <v>535</v>
      </c>
      <c r="X17" s="33">
        <f t="shared" si="8"/>
        <v>14.861111111111111</v>
      </c>
      <c r="Y17" s="35">
        <f t="shared" si="9"/>
        <v>0.85599999999999998</v>
      </c>
      <c r="Z17" s="97">
        <v>625</v>
      </c>
      <c r="AA17" s="129"/>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5"/>
      <c r="BK17" s="5"/>
      <c r="BL17" s="5"/>
      <c r="BM17" s="5"/>
      <c r="BN17" s="5"/>
      <c r="BO17" s="3"/>
      <c r="BP17" s="5"/>
      <c r="BQ17" s="5"/>
      <c r="BR17" s="5"/>
      <c r="BS17" s="5"/>
      <c r="BT17" s="5"/>
      <c r="BU17" s="5"/>
      <c r="BV17" s="3"/>
      <c r="BW17" s="5"/>
      <c r="BX17" s="5"/>
      <c r="BY17" s="5"/>
      <c r="BZ17" s="5"/>
      <c r="CA17" s="5"/>
      <c r="CB17" s="5"/>
      <c r="CC17" s="5"/>
      <c r="CD17" s="5"/>
      <c r="CE17" s="5"/>
      <c r="CF17" s="5"/>
      <c r="CG17" s="5"/>
      <c r="CH17" s="5"/>
      <c r="CI17" s="3"/>
      <c r="CJ17" s="5"/>
      <c r="CK17" s="5"/>
      <c r="CL17" s="5"/>
      <c r="CM17" s="5"/>
      <c r="CN17" s="5"/>
      <c r="CO17" s="5"/>
      <c r="CP17" s="5"/>
      <c r="CQ17" s="5"/>
      <c r="CR17" s="3"/>
      <c r="CS17" s="5"/>
      <c r="CT17" s="5"/>
      <c r="CU17" s="5"/>
      <c r="CV17" s="5"/>
      <c r="CW17" s="3"/>
      <c r="CX17" s="3"/>
      <c r="CY17" s="3"/>
      <c r="CZ17" s="3"/>
      <c r="DA17" s="3"/>
      <c r="DB17" s="3"/>
      <c r="DC17" s="4"/>
      <c r="DD17" s="4"/>
      <c r="DE17" s="3"/>
      <c r="DF17" s="3"/>
      <c r="DG17" s="3"/>
      <c r="DH17" s="3"/>
      <c r="DI17" s="4"/>
      <c r="DJ17" s="4"/>
      <c r="DK17" s="3"/>
      <c r="DL17" s="3"/>
      <c r="DM17" s="3"/>
      <c r="DN17" s="3"/>
      <c r="DO17" s="5"/>
      <c r="DP17" s="3"/>
      <c r="DQ17" s="4"/>
      <c r="DR17" s="3"/>
      <c r="DS17" s="6"/>
      <c r="DT17" s="3"/>
      <c r="DU17" s="3"/>
      <c r="DV17" s="6"/>
      <c r="DW17" s="3"/>
    </row>
    <row r="18" spans="1:127" x14ac:dyDescent="0.2">
      <c r="A18" s="30" t="s">
        <v>47</v>
      </c>
      <c r="B18" s="65" t="s">
        <v>46</v>
      </c>
      <c r="C18" s="33">
        <v>5080</v>
      </c>
      <c r="D18" s="90">
        <v>170</v>
      </c>
      <c r="E18" s="35">
        <f t="shared" si="2"/>
        <v>0.625</v>
      </c>
      <c r="F18" s="33">
        <v>463</v>
      </c>
      <c r="G18" s="33">
        <f t="shared" si="3"/>
        <v>2.723529411764706</v>
      </c>
      <c r="H18" s="90">
        <v>4</v>
      </c>
      <c r="I18" s="35">
        <f t="shared" si="4"/>
        <v>1.4705882352941176E-2</v>
      </c>
      <c r="J18" s="33">
        <v>78</v>
      </c>
      <c r="K18" s="33">
        <f t="shared" si="5"/>
        <v>19.5</v>
      </c>
      <c r="L18" s="90">
        <v>0</v>
      </c>
      <c r="M18" s="35">
        <f t="shared" si="0"/>
        <v>0</v>
      </c>
      <c r="N18" s="33">
        <v>0</v>
      </c>
      <c r="O18" s="33">
        <v>0</v>
      </c>
      <c r="P18" s="90">
        <v>2</v>
      </c>
      <c r="Q18" s="35">
        <f t="shared" si="1"/>
        <v>7.3529411764705881E-3</v>
      </c>
      <c r="R18" s="33">
        <v>80</v>
      </c>
      <c r="S18" s="33">
        <f t="shared" si="10"/>
        <v>40</v>
      </c>
      <c r="T18" s="90">
        <v>272</v>
      </c>
      <c r="U18" s="35">
        <f t="shared" si="7"/>
        <v>0.86900958466453671</v>
      </c>
      <c r="V18" s="33">
        <v>313</v>
      </c>
      <c r="W18" s="90">
        <v>1507</v>
      </c>
      <c r="X18" s="33">
        <f t="shared" si="8"/>
        <v>5.5404411764705879</v>
      </c>
      <c r="Y18" s="35">
        <f t="shared" si="9"/>
        <v>0.69160165213400637</v>
      </c>
      <c r="Z18" s="97">
        <v>2179</v>
      </c>
      <c r="AA18" s="129"/>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5"/>
      <c r="BK18" s="5"/>
      <c r="BL18" s="5"/>
      <c r="BM18" s="5"/>
      <c r="BN18" s="5"/>
      <c r="BO18" s="3"/>
      <c r="BP18" s="5"/>
      <c r="BQ18" s="5"/>
      <c r="BR18" s="5"/>
      <c r="BS18" s="5"/>
      <c r="BT18" s="5"/>
      <c r="BU18" s="5"/>
      <c r="BV18" s="3"/>
      <c r="BW18" s="5"/>
      <c r="BX18" s="5"/>
      <c r="BY18" s="5"/>
      <c r="BZ18" s="5"/>
      <c r="CA18" s="5"/>
      <c r="CB18" s="5"/>
      <c r="CC18" s="5"/>
      <c r="CD18" s="5"/>
      <c r="CE18" s="5"/>
      <c r="CF18" s="5"/>
      <c r="CG18" s="5"/>
      <c r="CH18" s="5"/>
      <c r="CI18" s="3"/>
      <c r="CJ18" s="5"/>
      <c r="CK18" s="5"/>
      <c r="CL18" s="5"/>
      <c r="CM18" s="5"/>
      <c r="CN18" s="5"/>
      <c r="CO18" s="5"/>
      <c r="CP18" s="5"/>
      <c r="CQ18" s="5"/>
      <c r="CR18" s="3"/>
      <c r="CS18" s="5"/>
      <c r="CT18" s="5"/>
      <c r="CU18" s="5"/>
      <c r="CV18" s="5"/>
      <c r="CW18" s="3"/>
      <c r="CX18" s="3"/>
      <c r="CY18" s="3"/>
      <c r="CZ18" s="3"/>
      <c r="DA18" s="3"/>
      <c r="DB18" s="3"/>
      <c r="DC18" s="4"/>
      <c r="DD18" s="4"/>
      <c r="DE18" s="3"/>
      <c r="DF18" s="3"/>
      <c r="DG18" s="3"/>
      <c r="DH18" s="3"/>
      <c r="DI18" s="4"/>
      <c r="DJ18" s="4"/>
      <c r="DK18" s="3"/>
      <c r="DL18" s="3"/>
      <c r="DM18" s="3"/>
      <c r="DN18" s="3"/>
      <c r="DO18" s="3"/>
      <c r="DP18" s="3"/>
      <c r="DQ18" s="3"/>
      <c r="DR18" s="3"/>
      <c r="DS18" s="6"/>
      <c r="DT18" s="3"/>
      <c r="DU18" s="3"/>
      <c r="DV18" s="6"/>
      <c r="DW18" s="3"/>
    </row>
    <row r="19" spans="1:127" x14ac:dyDescent="0.2">
      <c r="A19" s="30" t="s">
        <v>48</v>
      </c>
      <c r="B19" s="65" t="s">
        <v>49</v>
      </c>
      <c r="C19" s="33">
        <v>5405</v>
      </c>
      <c r="D19" s="90">
        <v>219</v>
      </c>
      <c r="E19" s="35">
        <f t="shared" si="2"/>
        <v>0.46794871794871795</v>
      </c>
      <c r="F19" s="33">
        <v>2543</v>
      </c>
      <c r="G19" s="33">
        <f t="shared" si="3"/>
        <v>11.611872146118721</v>
      </c>
      <c r="H19" s="90">
        <v>0</v>
      </c>
      <c r="I19" s="35">
        <f t="shared" si="4"/>
        <v>0</v>
      </c>
      <c r="J19" s="33">
        <v>0</v>
      </c>
      <c r="K19" s="33">
        <v>0</v>
      </c>
      <c r="L19" s="90">
        <v>71</v>
      </c>
      <c r="M19" s="35">
        <f t="shared" si="0"/>
        <v>0.1517094017094017</v>
      </c>
      <c r="N19" s="33">
        <v>970</v>
      </c>
      <c r="O19" s="33">
        <f t="shared" si="6"/>
        <v>13.661971830985916</v>
      </c>
      <c r="P19" s="90">
        <v>0</v>
      </c>
      <c r="Q19" s="35">
        <f t="shared" si="1"/>
        <v>0</v>
      </c>
      <c r="R19" s="91">
        <v>0</v>
      </c>
      <c r="S19" s="33">
        <v>0</v>
      </c>
      <c r="T19" s="90">
        <v>468</v>
      </c>
      <c r="U19" s="35">
        <f t="shared" si="7"/>
        <v>0.95901639344262291</v>
      </c>
      <c r="V19" s="33">
        <v>488</v>
      </c>
      <c r="W19" s="90">
        <v>6844</v>
      </c>
      <c r="X19" s="33">
        <f t="shared" si="8"/>
        <v>14.623931623931623</v>
      </c>
      <c r="Y19" s="35">
        <f t="shared" si="9"/>
        <v>0.98616714697406338</v>
      </c>
      <c r="Z19" s="97">
        <v>6940</v>
      </c>
      <c r="AA19" s="129"/>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5"/>
      <c r="BK19" s="5"/>
      <c r="BL19" s="5"/>
      <c r="BM19" s="5"/>
      <c r="BN19" s="5"/>
      <c r="BO19" s="3"/>
      <c r="BP19" s="5"/>
      <c r="BQ19" s="5"/>
      <c r="BR19" s="5"/>
      <c r="BS19" s="5"/>
      <c r="BT19" s="5"/>
      <c r="BU19" s="5"/>
      <c r="BV19" s="3"/>
      <c r="BW19" s="5"/>
      <c r="BX19" s="5"/>
      <c r="BY19" s="5"/>
      <c r="BZ19" s="5"/>
      <c r="CA19" s="5"/>
      <c r="CB19" s="5"/>
      <c r="CC19" s="5"/>
      <c r="CD19" s="5"/>
      <c r="CE19" s="5"/>
      <c r="CF19" s="5"/>
      <c r="CG19" s="5"/>
      <c r="CH19" s="5"/>
      <c r="CI19" s="3"/>
      <c r="CJ19" s="5"/>
      <c r="CK19" s="5"/>
      <c r="CL19" s="5"/>
      <c r="CM19" s="5"/>
      <c r="CN19" s="5"/>
      <c r="CO19" s="5"/>
      <c r="CP19" s="5"/>
      <c r="CQ19" s="5"/>
      <c r="CR19" s="3"/>
      <c r="CS19" s="5"/>
      <c r="CT19" s="5"/>
      <c r="CU19" s="5"/>
      <c r="CV19" s="5"/>
      <c r="CW19" s="3"/>
      <c r="CX19" s="3"/>
      <c r="CY19" s="3"/>
      <c r="CZ19" s="3"/>
      <c r="DA19" s="3"/>
      <c r="DB19" s="3"/>
      <c r="DC19" s="4"/>
      <c r="DD19" s="4"/>
      <c r="DE19" s="3"/>
      <c r="DF19" s="3"/>
      <c r="DG19" s="3"/>
      <c r="DH19" s="3"/>
      <c r="DI19" s="4"/>
      <c r="DJ19" s="4"/>
      <c r="DK19" s="3"/>
      <c r="DL19" s="3"/>
      <c r="DM19" s="3"/>
      <c r="DN19" s="3"/>
      <c r="DO19" s="5"/>
      <c r="DP19" s="3"/>
      <c r="DQ19" s="3"/>
      <c r="DR19" s="3"/>
      <c r="DS19" s="6"/>
      <c r="DT19" s="3"/>
      <c r="DU19" s="3"/>
      <c r="DV19" s="6"/>
      <c r="DW19" s="3"/>
    </row>
    <row r="20" spans="1:127" x14ac:dyDescent="0.2">
      <c r="A20" s="30" t="s">
        <v>50</v>
      </c>
      <c r="B20" s="65" t="s">
        <v>51</v>
      </c>
      <c r="C20" s="33">
        <v>28769</v>
      </c>
      <c r="D20" s="90">
        <v>101</v>
      </c>
      <c r="E20" s="35">
        <f t="shared" si="2"/>
        <v>0.34707903780068727</v>
      </c>
      <c r="F20" s="33">
        <v>1004</v>
      </c>
      <c r="G20" s="33">
        <f t="shared" si="3"/>
        <v>9.9405940594059405</v>
      </c>
      <c r="H20" s="90">
        <v>52</v>
      </c>
      <c r="I20" s="35">
        <f t="shared" si="4"/>
        <v>0.17869415807560138</v>
      </c>
      <c r="J20" s="33">
        <v>863</v>
      </c>
      <c r="K20" s="33">
        <f t="shared" si="5"/>
        <v>16.596153846153847</v>
      </c>
      <c r="L20" s="90">
        <v>0</v>
      </c>
      <c r="M20" s="35">
        <f t="shared" si="0"/>
        <v>0</v>
      </c>
      <c r="N20" s="33">
        <v>0</v>
      </c>
      <c r="O20" s="33">
        <v>0</v>
      </c>
      <c r="P20" s="90">
        <v>0</v>
      </c>
      <c r="Q20" s="35">
        <f t="shared" si="1"/>
        <v>0</v>
      </c>
      <c r="R20" s="33">
        <v>0</v>
      </c>
      <c r="S20" s="33">
        <v>0</v>
      </c>
      <c r="T20" s="90">
        <v>291</v>
      </c>
      <c r="U20" s="35">
        <f t="shared" si="7"/>
        <v>0.87125748502994016</v>
      </c>
      <c r="V20" s="33">
        <v>334</v>
      </c>
      <c r="W20" s="90">
        <v>4396</v>
      </c>
      <c r="X20" s="33">
        <f t="shared" si="8"/>
        <v>15.106529209621993</v>
      </c>
      <c r="Y20" s="35">
        <f t="shared" si="9"/>
        <v>0.97364341085271322</v>
      </c>
      <c r="Z20" s="97">
        <v>4515</v>
      </c>
      <c r="AA20" s="129"/>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5"/>
      <c r="BK20" s="5"/>
      <c r="BL20" s="5"/>
      <c r="BM20" s="5"/>
      <c r="BN20" s="5"/>
      <c r="BO20" s="3"/>
      <c r="BP20" s="5"/>
      <c r="BQ20" s="5"/>
      <c r="BR20" s="5"/>
      <c r="BS20" s="5"/>
      <c r="BT20" s="5"/>
      <c r="BU20" s="5"/>
      <c r="BV20" s="3"/>
      <c r="BW20" s="5"/>
      <c r="BX20" s="5"/>
      <c r="BY20" s="5"/>
      <c r="BZ20" s="5"/>
      <c r="CA20" s="5"/>
      <c r="CB20" s="5"/>
      <c r="CC20" s="5"/>
      <c r="CD20" s="5"/>
      <c r="CE20" s="5"/>
      <c r="CF20" s="5"/>
      <c r="CG20" s="5"/>
      <c r="CH20" s="5"/>
      <c r="CI20" s="3"/>
      <c r="CJ20" s="5"/>
      <c r="CK20" s="5"/>
      <c r="CL20" s="5"/>
      <c r="CM20" s="5"/>
      <c r="CN20" s="5"/>
      <c r="CO20" s="5"/>
      <c r="CP20" s="5"/>
      <c r="CQ20" s="5"/>
      <c r="CR20" s="3"/>
      <c r="CS20" s="5"/>
      <c r="CT20" s="5"/>
      <c r="CU20" s="5"/>
      <c r="CV20" s="5"/>
      <c r="CW20" s="3"/>
      <c r="CX20" s="3"/>
      <c r="CY20" s="3"/>
      <c r="CZ20" s="3"/>
      <c r="DA20" s="3"/>
      <c r="DB20" s="3"/>
      <c r="DC20" s="4"/>
      <c r="DD20" s="4"/>
      <c r="DE20" s="3"/>
      <c r="DF20" s="3"/>
      <c r="DG20" s="3"/>
      <c r="DH20" s="3"/>
      <c r="DI20" s="4"/>
      <c r="DJ20" s="4"/>
      <c r="DK20" s="3"/>
      <c r="DL20" s="3"/>
      <c r="DM20" s="3"/>
      <c r="DN20" s="3"/>
      <c r="DO20" s="5"/>
      <c r="DP20" s="3"/>
      <c r="DQ20" s="4"/>
      <c r="DR20" s="3"/>
      <c r="DS20" s="6"/>
      <c r="DT20" s="3"/>
      <c r="DU20" s="3"/>
      <c r="DV20" s="6"/>
      <c r="DW20" s="3"/>
    </row>
    <row r="21" spans="1:127" x14ac:dyDescent="0.2">
      <c r="A21" s="30" t="s">
        <v>52</v>
      </c>
      <c r="B21" s="65" t="s">
        <v>53</v>
      </c>
      <c r="C21" s="33">
        <v>21105</v>
      </c>
      <c r="D21" s="90">
        <v>93</v>
      </c>
      <c r="E21" s="35">
        <f t="shared" si="2"/>
        <v>0.30194805194805197</v>
      </c>
      <c r="F21" s="33">
        <v>700</v>
      </c>
      <c r="G21" s="33">
        <f t="shared" si="3"/>
        <v>7.5268817204301079</v>
      </c>
      <c r="H21" s="90">
        <v>27</v>
      </c>
      <c r="I21" s="35">
        <f t="shared" si="4"/>
        <v>8.7662337662337664E-2</v>
      </c>
      <c r="J21" s="33">
        <v>351</v>
      </c>
      <c r="K21" s="33">
        <f t="shared" si="5"/>
        <v>13</v>
      </c>
      <c r="L21" s="90">
        <v>23</v>
      </c>
      <c r="M21" s="35">
        <f t="shared" si="0"/>
        <v>7.4675324675324672E-2</v>
      </c>
      <c r="N21" s="33">
        <v>3877</v>
      </c>
      <c r="O21" s="33">
        <f t="shared" si="6"/>
        <v>168.56521739130434</v>
      </c>
      <c r="P21" s="90">
        <v>0</v>
      </c>
      <c r="Q21" s="35">
        <f t="shared" si="1"/>
        <v>0</v>
      </c>
      <c r="R21" s="33">
        <v>0</v>
      </c>
      <c r="S21" s="33">
        <v>0</v>
      </c>
      <c r="T21" s="90">
        <v>308</v>
      </c>
      <c r="U21" s="35">
        <f t="shared" si="7"/>
        <v>0.94769230769230772</v>
      </c>
      <c r="V21" s="33">
        <v>325</v>
      </c>
      <c r="W21" s="90">
        <v>6774</v>
      </c>
      <c r="X21" s="33">
        <f t="shared" si="8"/>
        <v>21.993506493506494</v>
      </c>
      <c r="Y21" s="35">
        <f t="shared" si="9"/>
        <v>0.76542372881355936</v>
      </c>
      <c r="Z21" s="97">
        <v>8850</v>
      </c>
      <c r="AA21" s="129"/>
      <c r="AB21" s="4"/>
      <c r="AC21" s="4"/>
      <c r="AD21" s="4"/>
      <c r="AE21" s="4"/>
      <c r="AF21" s="4"/>
      <c r="AG21" s="4"/>
      <c r="AH21" s="4"/>
      <c r="AI21" s="4"/>
      <c r="AJ21" s="4"/>
      <c r="AK21" s="4"/>
      <c r="AL21" s="4"/>
      <c r="AM21" s="4"/>
      <c r="AN21" s="4"/>
      <c r="AO21" s="4"/>
      <c r="AP21" s="4"/>
      <c r="AQ21" s="4"/>
      <c r="AR21" s="4"/>
      <c r="AS21" s="4"/>
      <c r="AT21" s="4"/>
      <c r="AU21" s="4"/>
      <c r="AV21" s="4"/>
      <c r="AW21" s="4"/>
      <c r="AX21" s="3"/>
      <c r="AY21" s="3"/>
      <c r="AZ21" s="3"/>
      <c r="BA21" s="3"/>
      <c r="BB21" s="3"/>
      <c r="BC21" s="3"/>
      <c r="BD21" s="3"/>
      <c r="BE21" s="3"/>
      <c r="BF21" s="4"/>
      <c r="BG21" s="4"/>
      <c r="BH21" s="4"/>
      <c r="BI21" s="4"/>
      <c r="BJ21" s="5"/>
      <c r="BK21" s="5"/>
      <c r="BL21" s="5"/>
      <c r="BM21" s="5"/>
      <c r="BN21" s="5"/>
      <c r="BO21" s="3"/>
      <c r="BP21" s="5"/>
      <c r="BQ21" s="5"/>
      <c r="BR21" s="5"/>
      <c r="BS21" s="5"/>
      <c r="BT21" s="5"/>
      <c r="BU21" s="5"/>
      <c r="BV21" s="3"/>
      <c r="BW21" s="5"/>
      <c r="BX21" s="5"/>
      <c r="BY21" s="5"/>
      <c r="BZ21" s="5"/>
      <c r="CA21" s="5"/>
      <c r="CB21" s="5"/>
      <c r="CC21" s="5"/>
      <c r="CD21" s="5"/>
      <c r="CE21" s="5"/>
      <c r="CF21" s="5"/>
      <c r="CG21" s="5"/>
      <c r="CH21" s="5"/>
      <c r="CI21" s="3"/>
      <c r="CJ21" s="5"/>
      <c r="CK21" s="5"/>
      <c r="CL21" s="5"/>
      <c r="CM21" s="5"/>
      <c r="CN21" s="5"/>
      <c r="CO21" s="5"/>
      <c r="CP21" s="5"/>
      <c r="CQ21" s="5"/>
      <c r="CR21" s="3"/>
      <c r="CS21" s="5"/>
      <c r="CT21" s="5"/>
      <c r="CU21" s="5"/>
      <c r="CV21" s="5"/>
      <c r="CW21" s="3"/>
      <c r="CX21" s="3"/>
      <c r="CY21" s="3"/>
      <c r="CZ21" s="3"/>
      <c r="DA21" s="3"/>
      <c r="DB21" s="3"/>
      <c r="DC21" s="4"/>
      <c r="DD21" s="4"/>
      <c r="DE21" s="3"/>
      <c r="DF21" s="3"/>
      <c r="DG21" s="3"/>
      <c r="DH21" s="3"/>
      <c r="DI21" s="4"/>
      <c r="DJ21" s="4"/>
      <c r="DK21" s="3"/>
      <c r="DL21" s="3"/>
      <c r="DM21" s="3"/>
      <c r="DN21" s="3"/>
      <c r="DO21" s="3"/>
      <c r="DP21" s="3"/>
      <c r="DQ21" s="3"/>
      <c r="DR21" s="3"/>
      <c r="DS21" s="6"/>
      <c r="DT21" s="3"/>
      <c r="DU21" s="3"/>
      <c r="DV21" s="6"/>
      <c r="DW21" s="3"/>
    </row>
    <row r="22" spans="1:127" x14ac:dyDescent="0.2">
      <c r="A22" s="30" t="s">
        <v>54</v>
      </c>
      <c r="B22" s="65" t="s">
        <v>55</v>
      </c>
      <c r="C22" s="33">
        <v>3492</v>
      </c>
      <c r="D22" s="90">
        <v>102</v>
      </c>
      <c r="E22" s="35">
        <f t="shared" si="2"/>
        <v>0.6107784431137725</v>
      </c>
      <c r="F22" s="33">
        <v>660</v>
      </c>
      <c r="G22" s="33">
        <f t="shared" si="3"/>
        <v>6.4705882352941178</v>
      </c>
      <c r="H22" s="90">
        <v>2</v>
      </c>
      <c r="I22" s="35">
        <f t="shared" si="4"/>
        <v>1.1976047904191617E-2</v>
      </c>
      <c r="J22" s="33">
        <v>50</v>
      </c>
      <c r="K22" s="33">
        <f t="shared" si="5"/>
        <v>25</v>
      </c>
      <c r="L22" s="90">
        <v>2</v>
      </c>
      <c r="M22" s="35">
        <f t="shared" si="0"/>
        <v>1.1976047904191617E-2</v>
      </c>
      <c r="N22" s="33">
        <v>12</v>
      </c>
      <c r="O22" s="33">
        <f t="shared" si="6"/>
        <v>6</v>
      </c>
      <c r="P22" s="90">
        <v>2</v>
      </c>
      <c r="Q22" s="35">
        <f t="shared" si="1"/>
        <v>1.1976047904191617E-2</v>
      </c>
      <c r="R22" s="33">
        <v>45</v>
      </c>
      <c r="S22" s="33">
        <f t="shared" si="10"/>
        <v>22.5</v>
      </c>
      <c r="T22" s="90">
        <v>167</v>
      </c>
      <c r="U22" s="35">
        <f t="shared" si="7"/>
        <v>1</v>
      </c>
      <c r="V22" s="33">
        <v>167</v>
      </c>
      <c r="W22" s="90">
        <v>988</v>
      </c>
      <c r="X22" s="33">
        <f t="shared" si="8"/>
        <v>5.9161676646706587</v>
      </c>
      <c r="Y22" s="35">
        <f t="shared" si="9"/>
        <v>1</v>
      </c>
      <c r="Z22" s="97">
        <v>988</v>
      </c>
      <c r="AA22" s="129"/>
      <c r="AB22" s="4"/>
      <c r="AC22" s="4"/>
      <c r="AD22" s="4"/>
      <c r="AE22" s="4"/>
      <c r="AF22" s="4"/>
      <c r="AG22" s="4"/>
      <c r="AH22" s="4"/>
      <c r="AI22" s="4"/>
      <c r="AJ22" s="4"/>
      <c r="AK22" s="4"/>
      <c r="AL22" s="4"/>
      <c r="AM22" s="4"/>
      <c r="AN22" s="4"/>
      <c r="AO22" s="4"/>
      <c r="AP22" s="4"/>
      <c r="AQ22" s="4"/>
      <c r="AR22" s="4"/>
      <c r="AS22" s="4"/>
      <c r="AT22" s="4"/>
      <c r="AU22" s="4"/>
      <c r="AV22" s="4"/>
      <c r="AW22" s="4"/>
      <c r="AX22" s="3"/>
      <c r="AY22" s="3"/>
      <c r="AZ22" s="3"/>
      <c r="BA22" s="3"/>
      <c r="BB22" s="3"/>
      <c r="BC22" s="3"/>
      <c r="BD22" s="3"/>
      <c r="BE22" s="3"/>
      <c r="BF22" s="4"/>
      <c r="BG22" s="4"/>
      <c r="BH22" s="4"/>
      <c r="BI22" s="4"/>
      <c r="BJ22" s="5"/>
      <c r="BK22" s="5"/>
      <c r="BL22" s="5"/>
      <c r="BM22" s="5"/>
      <c r="BN22" s="5"/>
      <c r="BO22" s="3"/>
      <c r="BP22" s="5"/>
      <c r="BQ22" s="5"/>
      <c r="BR22" s="5"/>
      <c r="BS22" s="5"/>
      <c r="BT22" s="5"/>
      <c r="BU22" s="5"/>
      <c r="BV22" s="3"/>
      <c r="BW22" s="5"/>
      <c r="BX22" s="5"/>
      <c r="BY22" s="5"/>
      <c r="BZ22" s="5"/>
      <c r="CA22" s="5"/>
      <c r="CB22" s="5"/>
      <c r="CC22" s="5"/>
      <c r="CD22" s="5"/>
      <c r="CE22" s="5"/>
      <c r="CF22" s="5"/>
      <c r="CG22" s="5"/>
      <c r="CH22" s="5"/>
      <c r="CI22" s="3"/>
      <c r="CJ22" s="5"/>
      <c r="CK22" s="5"/>
      <c r="CL22" s="5"/>
      <c r="CM22" s="5"/>
      <c r="CN22" s="5"/>
      <c r="CO22" s="5"/>
      <c r="CP22" s="5"/>
      <c r="CQ22" s="5"/>
      <c r="CR22" s="3"/>
      <c r="CS22" s="5"/>
      <c r="CT22" s="5"/>
      <c r="CU22" s="5"/>
      <c r="CV22" s="5"/>
      <c r="CW22" s="3"/>
      <c r="CX22" s="3"/>
      <c r="CY22" s="3"/>
      <c r="CZ22" s="3"/>
      <c r="DA22" s="3"/>
      <c r="DB22" s="3"/>
      <c r="DC22" s="4"/>
      <c r="DD22" s="4"/>
      <c r="DE22" s="3"/>
      <c r="DF22" s="3"/>
      <c r="DG22" s="3"/>
      <c r="DH22" s="3"/>
      <c r="DI22" s="4"/>
      <c r="DJ22" s="4"/>
      <c r="DK22" s="3"/>
      <c r="DL22" s="3"/>
      <c r="DM22" s="3"/>
      <c r="DN22" s="3"/>
      <c r="DO22" s="5"/>
      <c r="DP22" s="3"/>
      <c r="DQ22" s="3"/>
      <c r="DR22" s="3"/>
      <c r="DS22" s="6"/>
      <c r="DT22" s="3"/>
      <c r="DU22" s="3"/>
      <c r="DV22" s="6"/>
      <c r="DW22" s="3"/>
    </row>
    <row r="23" spans="1:127" x14ac:dyDescent="0.2">
      <c r="A23" s="30" t="s">
        <v>56</v>
      </c>
      <c r="B23" s="65" t="s">
        <v>57</v>
      </c>
      <c r="C23" s="33">
        <v>16150</v>
      </c>
      <c r="D23" s="90">
        <v>50</v>
      </c>
      <c r="E23" s="35">
        <f t="shared" si="2"/>
        <v>0.2</v>
      </c>
      <c r="F23" s="33">
        <v>336</v>
      </c>
      <c r="G23" s="33">
        <f t="shared" si="3"/>
        <v>6.72</v>
      </c>
      <c r="H23" s="90">
        <v>114</v>
      </c>
      <c r="I23" s="35">
        <f t="shared" si="4"/>
        <v>0.45600000000000002</v>
      </c>
      <c r="J23" s="33">
        <v>1811</v>
      </c>
      <c r="K23" s="33">
        <f t="shared" si="5"/>
        <v>15.885964912280702</v>
      </c>
      <c r="L23" s="90">
        <v>0</v>
      </c>
      <c r="M23" s="35">
        <f t="shared" si="0"/>
        <v>0</v>
      </c>
      <c r="N23" s="33">
        <v>0</v>
      </c>
      <c r="O23" s="33">
        <v>0</v>
      </c>
      <c r="P23" s="90">
        <v>0</v>
      </c>
      <c r="Q23" s="35">
        <f t="shared" si="1"/>
        <v>0</v>
      </c>
      <c r="R23" s="33">
        <v>0</v>
      </c>
      <c r="S23" s="33">
        <v>0</v>
      </c>
      <c r="T23" s="90">
        <v>250</v>
      </c>
      <c r="U23" s="35">
        <f t="shared" si="7"/>
        <v>0.95419847328244278</v>
      </c>
      <c r="V23" s="33">
        <v>262</v>
      </c>
      <c r="W23" s="90">
        <v>3489</v>
      </c>
      <c r="X23" s="33">
        <f t="shared" si="8"/>
        <v>13.956</v>
      </c>
      <c r="Y23" s="35">
        <f t="shared" si="9"/>
        <v>0.9138292299633316</v>
      </c>
      <c r="Z23" s="97">
        <v>3818</v>
      </c>
      <c r="AA23" s="129"/>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5"/>
      <c r="BK23" s="5"/>
      <c r="BL23" s="5"/>
      <c r="BM23" s="5"/>
      <c r="BN23" s="5"/>
      <c r="BO23" s="3"/>
      <c r="BP23" s="5"/>
      <c r="BQ23" s="5"/>
      <c r="BR23" s="5"/>
      <c r="BS23" s="5"/>
      <c r="BT23" s="5"/>
      <c r="BU23" s="5"/>
      <c r="BV23" s="3"/>
      <c r="BW23" s="5"/>
      <c r="BX23" s="5"/>
      <c r="BY23" s="5"/>
      <c r="BZ23" s="5"/>
      <c r="CA23" s="5"/>
      <c r="CB23" s="5"/>
      <c r="CC23" s="5"/>
      <c r="CD23" s="5"/>
      <c r="CE23" s="5"/>
      <c r="CF23" s="5"/>
      <c r="CG23" s="5"/>
      <c r="CH23" s="5"/>
      <c r="CI23" s="3"/>
      <c r="CJ23" s="5"/>
      <c r="CK23" s="5"/>
      <c r="CL23" s="5"/>
      <c r="CM23" s="5"/>
      <c r="CN23" s="5"/>
      <c r="CO23" s="5"/>
      <c r="CP23" s="5"/>
      <c r="CQ23" s="5"/>
      <c r="CR23" s="3"/>
      <c r="CS23" s="5"/>
      <c r="CT23" s="5"/>
      <c r="CU23" s="5"/>
      <c r="CV23" s="5"/>
      <c r="CW23" s="3"/>
      <c r="CX23" s="3"/>
      <c r="CY23" s="3"/>
      <c r="CZ23" s="3"/>
      <c r="DA23" s="3"/>
      <c r="DB23" s="3"/>
      <c r="DC23" s="4"/>
      <c r="DD23" s="4"/>
      <c r="DE23" s="3"/>
      <c r="DF23" s="3"/>
      <c r="DG23" s="3"/>
      <c r="DH23" s="3"/>
      <c r="DI23" s="4"/>
      <c r="DJ23" s="4"/>
      <c r="DK23" s="3"/>
      <c r="DL23" s="3"/>
      <c r="DM23" s="3"/>
      <c r="DN23" s="3"/>
      <c r="DO23" s="5"/>
      <c r="DP23" s="3"/>
      <c r="DQ23" s="3"/>
      <c r="DR23" s="3"/>
      <c r="DS23" s="6"/>
      <c r="DT23" s="3"/>
      <c r="DU23" s="3"/>
      <c r="DV23" s="6"/>
      <c r="DW23" s="3"/>
    </row>
    <row r="24" spans="1:127" x14ac:dyDescent="0.2">
      <c r="A24" s="30" t="s">
        <v>58</v>
      </c>
      <c r="B24" s="65" t="s">
        <v>59</v>
      </c>
      <c r="C24" s="33">
        <v>15868</v>
      </c>
      <c r="D24" s="90">
        <v>210</v>
      </c>
      <c r="E24" s="35">
        <f t="shared" si="2"/>
        <v>0.61403508771929827</v>
      </c>
      <c r="F24" s="33">
        <v>3461</v>
      </c>
      <c r="G24" s="33">
        <f t="shared" si="3"/>
        <v>16.480952380952381</v>
      </c>
      <c r="H24" s="90">
        <v>18</v>
      </c>
      <c r="I24" s="35">
        <f t="shared" si="4"/>
        <v>5.2631578947368418E-2</v>
      </c>
      <c r="J24" s="33">
        <v>701</v>
      </c>
      <c r="K24" s="33">
        <f t="shared" si="5"/>
        <v>38.944444444444443</v>
      </c>
      <c r="L24" s="90">
        <v>0</v>
      </c>
      <c r="M24" s="35">
        <f t="shared" si="0"/>
        <v>0</v>
      </c>
      <c r="N24" s="33">
        <v>0</v>
      </c>
      <c r="O24" s="33">
        <v>0</v>
      </c>
      <c r="P24" s="90">
        <v>0</v>
      </c>
      <c r="Q24" s="35">
        <f t="shared" si="1"/>
        <v>0</v>
      </c>
      <c r="R24" s="33">
        <v>0</v>
      </c>
      <c r="S24" s="33">
        <v>0</v>
      </c>
      <c r="T24" s="90">
        <v>342</v>
      </c>
      <c r="U24" s="35">
        <f t="shared" si="7"/>
        <v>0.90476190476190477</v>
      </c>
      <c r="V24" s="33">
        <v>378</v>
      </c>
      <c r="W24" s="90">
        <v>5624</v>
      </c>
      <c r="X24" s="33">
        <f t="shared" si="8"/>
        <v>16.444444444444443</v>
      </c>
      <c r="Y24" s="35">
        <f t="shared" si="9"/>
        <v>0.93827160493827155</v>
      </c>
      <c r="Z24" s="97">
        <v>5994</v>
      </c>
      <c r="AA24" s="129"/>
      <c r="AB24" s="4"/>
      <c r="AC24" s="4"/>
      <c r="AD24" s="4"/>
      <c r="AE24" s="4"/>
      <c r="AF24" s="4"/>
      <c r="AG24" s="4"/>
      <c r="AH24" s="4"/>
      <c r="AI24" s="4"/>
      <c r="AJ24" s="4"/>
      <c r="AK24" s="4"/>
      <c r="AL24" s="4"/>
      <c r="AM24" s="4"/>
      <c r="AN24" s="3"/>
      <c r="AO24" s="3"/>
      <c r="AP24" s="3"/>
      <c r="AQ24" s="3"/>
      <c r="AR24" s="3"/>
      <c r="AS24" s="3"/>
      <c r="AT24" s="3"/>
      <c r="AU24" s="3"/>
      <c r="AV24" s="3"/>
      <c r="AW24" s="3"/>
      <c r="AX24" s="4"/>
      <c r="AY24" s="4"/>
      <c r="AZ24" s="4"/>
      <c r="BA24" s="4"/>
      <c r="BB24" s="4"/>
      <c r="BC24" s="4"/>
      <c r="BD24" s="4"/>
      <c r="BE24" s="4"/>
      <c r="BF24" s="4"/>
      <c r="BG24" s="4"/>
      <c r="BH24" s="4"/>
      <c r="BI24" s="3"/>
      <c r="BJ24" s="5"/>
      <c r="BK24" s="5"/>
      <c r="BL24" s="5"/>
      <c r="BM24" s="5"/>
      <c r="BN24" s="5"/>
      <c r="BO24" s="3"/>
      <c r="BP24" s="5"/>
      <c r="BQ24" s="5"/>
      <c r="BR24" s="5"/>
      <c r="BS24" s="5"/>
      <c r="BT24" s="5"/>
      <c r="BU24" s="5"/>
      <c r="BV24" s="3"/>
      <c r="BW24" s="5"/>
      <c r="BX24" s="5"/>
      <c r="BY24" s="5"/>
      <c r="BZ24" s="5"/>
      <c r="CA24" s="5"/>
      <c r="CB24" s="5"/>
      <c r="CC24" s="5"/>
      <c r="CD24" s="5"/>
      <c r="CE24" s="5"/>
      <c r="CF24" s="5"/>
      <c r="CG24" s="5"/>
      <c r="CH24" s="5"/>
      <c r="CI24" s="3"/>
      <c r="CJ24" s="5"/>
      <c r="CK24" s="5"/>
      <c r="CL24" s="5"/>
      <c r="CM24" s="5"/>
      <c r="CN24" s="5"/>
      <c r="CO24" s="5"/>
      <c r="CP24" s="5"/>
      <c r="CQ24" s="5"/>
      <c r="CR24" s="3"/>
      <c r="CS24" s="5"/>
      <c r="CT24" s="5"/>
      <c r="CU24" s="5"/>
      <c r="CV24" s="5"/>
      <c r="CW24" s="3"/>
      <c r="CX24" s="3"/>
      <c r="CY24" s="3"/>
      <c r="CZ24" s="3"/>
      <c r="DA24" s="3"/>
      <c r="DB24" s="3"/>
      <c r="DC24" s="4"/>
      <c r="DD24" s="4"/>
      <c r="DE24" s="3"/>
      <c r="DF24" s="3"/>
      <c r="DG24" s="3"/>
      <c r="DH24" s="3"/>
      <c r="DI24" s="4"/>
      <c r="DJ24" s="4"/>
      <c r="DK24" s="3"/>
      <c r="DL24" s="3"/>
      <c r="DM24" s="3"/>
      <c r="DN24" s="3"/>
      <c r="DO24" s="3"/>
      <c r="DP24" s="3"/>
      <c r="DQ24" s="3"/>
      <c r="DR24" s="3"/>
      <c r="DS24" s="6"/>
      <c r="DT24" s="3"/>
      <c r="DU24" s="3"/>
      <c r="DV24" s="6"/>
      <c r="DW24" s="3"/>
    </row>
    <row r="25" spans="1:127" x14ac:dyDescent="0.2">
      <c r="A25" s="30" t="s">
        <v>60</v>
      </c>
      <c r="B25" s="65" t="s">
        <v>61</v>
      </c>
      <c r="C25" s="33">
        <v>1051</v>
      </c>
      <c r="D25" s="90">
        <v>304</v>
      </c>
      <c r="E25" s="35">
        <f t="shared" si="2"/>
        <v>0.53521126760563376</v>
      </c>
      <c r="F25" s="33">
        <v>3404</v>
      </c>
      <c r="G25" s="33">
        <f t="shared" si="3"/>
        <v>11.197368421052632</v>
      </c>
      <c r="H25" s="90">
        <v>39</v>
      </c>
      <c r="I25" s="35">
        <f t="shared" si="4"/>
        <v>6.8661971830985921E-2</v>
      </c>
      <c r="J25" s="33">
        <v>921</v>
      </c>
      <c r="K25" s="33">
        <f t="shared" si="5"/>
        <v>23.615384615384617</v>
      </c>
      <c r="L25" s="90">
        <v>30</v>
      </c>
      <c r="M25" s="35">
        <f t="shared" si="0"/>
        <v>5.2816901408450703E-2</v>
      </c>
      <c r="N25" s="33">
        <v>168</v>
      </c>
      <c r="O25" s="33">
        <f t="shared" si="6"/>
        <v>5.6</v>
      </c>
      <c r="P25" s="90">
        <v>10</v>
      </c>
      <c r="Q25" s="35">
        <f t="shared" si="1"/>
        <v>1.7605633802816902E-2</v>
      </c>
      <c r="R25" s="33">
        <v>52</v>
      </c>
      <c r="S25" s="33">
        <f t="shared" si="10"/>
        <v>5.2</v>
      </c>
      <c r="T25" s="90">
        <v>568</v>
      </c>
      <c r="U25" s="35">
        <f t="shared" si="7"/>
        <v>0.6952264381884945</v>
      </c>
      <c r="V25" s="33">
        <v>817</v>
      </c>
      <c r="W25" s="90">
        <v>6951</v>
      </c>
      <c r="X25" s="33">
        <f t="shared" si="8"/>
        <v>12.237676056338028</v>
      </c>
      <c r="Y25" s="35">
        <f t="shared" si="9"/>
        <v>0.8496516318298496</v>
      </c>
      <c r="Z25" s="97">
        <v>8181</v>
      </c>
      <c r="AA25" s="129"/>
      <c r="AB25" s="4"/>
      <c r="AC25" s="4"/>
      <c r="AD25" s="4"/>
      <c r="AE25" s="4"/>
      <c r="AF25" s="4"/>
      <c r="AG25" s="4"/>
      <c r="AH25" s="4"/>
      <c r="AI25" s="4"/>
      <c r="AJ25" s="4"/>
      <c r="AK25" s="4"/>
      <c r="AL25" s="4"/>
      <c r="AM25" s="4"/>
      <c r="AN25" s="4"/>
      <c r="AO25" s="4"/>
      <c r="AP25" s="4"/>
      <c r="AQ25" s="4"/>
      <c r="AR25" s="4"/>
      <c r="AS25" s="4"/>
      <c r="AT25" s="4"/>
      <c r="AU25" s="4"/>
      <c r="AV25" s="4"/>
      <c r="AW25" s="4"/>
      <c r="AX25" s="3"/>
      <c r="AY25" s="3"/>
      <c r="AZ25" s="3"/>
      <c r="BA25" s="3"/>
      <c r="BB25" s="3"/>
      <c r="BC25" s="3"/>
      <c r="BD25" s="3"/>
      <c r="BE25" s="3"/>
      <c r="BF25" s="4"/>
      <c r="BG25" s="4"/>
      <c r="BH25" s="4"/>
      <c r="BI25" s="4"/>
      <c r="BJ25" s="5"/>
      <c r="BK25" s="5"/>
      <c r="BL25" s="5"/>
      <c r="BM25" s="5"/>
      <c r="BN25" s="5"/>
      <c r="BO25" s="3"/>
      <c r="BP25" s="5"/>
      <c r="BQ25" s="5"/>
      <c r="BR25" s="5"/>
      <c r="BS25" s="5"/>
      <c r="BT25" s="5"/>
      <c r="BU25" s="5"/>
      <c r="BV25" s="3"/>
      <c r="BW25" s="5"/>
      <c r="BX25" s="5"/>
      <c r="BY25" s="5"/>
      <c r="BZ25" s="5"/>
      <c r="CA25" s="5"/>
      <c r="CB25" s="5"/>
      <c r="CC25" s="5"/>
      <c r="CD25" s="5"/>
      <c r="CE25" s="5"/>
      <c r="CF25" s="5"/>
      <c r="CG25" s="5"/>
      <c r="CH25" s="5"/>
      <c r="CI25" s="3"/>
      <c r="CJ25" s="5"/>
      <c r="CK25" s="5"/>
      <c r="CL25" s="5"/>
      <c r="CM25" s="5"/>
      <c r="CN25" s="5"/>
      <c r="CO25" s="5"/>
      <c r="CP25" s="5"/>
      <c r="CQ25" s="5"/>
      <c r="CR25" s="3"/>
      <c r="CS25" s="5"/>
      <c r="CT25" s="5"/>
      <c r="CU25" s="5"/>
      <c r="CV25" s="5"/>
      <c r="CW25" s="3"/>
      <c r="CX25" s="3"/>
      <c r="CY25" s="3"/>
      <c r="CZ25" s="3"/>
      <c r="DA25" s="3"/>
      <c r="DB25" s="3"/>
      <c r="DC25" s="4"/>
      <c r="DD25" s="4"/>
      <c r="DE25" s="3"/>
      <c r="DF25" s="3"/>
      <c r="DG25" s="3"/>
      <c r="DH25" s="3"/>
      <c r="DI25" s="4"/>
      <c r="DJ25" s="4"/>
      <c r="DK25" s="3"/>
      <c r="DL25" s="3"/>
      <c r="DM25" s="3"/>
      <c r="DN25" s="3"/>
      <c r="DO25" s="5"/>
      <c r="DP25" s="3"/>
      <c r="DQ25" s="3"/>
      <c r="DR25" s="3"/>
      <c r="DS25" s="6"/>
      <c r="DT25" s="3"/>
      <c r="DU25" s="3"/>
      <c r="DV25" s="6"/>
      <c r="DW25" s="3"/>
    </row>
    <row r="26" spans="1:127" x14ac:dyDescent="0.2">
      <c r="A26" s="30" t="s">
        <v>62</v>
      </c>
      <c r="B26" s="65" t="s">
        <v>63</v>
      </c>
      <c r="C26" s="33">
        <v>24672</v>
      </c>
      <c r="D26" s="90">
        <v>116</v>
      </c>
      <c r="E26" s="35">
        <f t="shared" si="2"/>
        <v>0.17185185185185184</v>
      </c>
      <c r="F26" s="33">
        <v>881</v>
      </c>
      <c r="G26" s="33">
        <f t="shared" si="3"/>
        <v>7.5948275862068968</v>
      </c>
      <c r="H26" s="90">
        <v>79</v>
      </c>
      <c r="I26" s="35">
        <f t="shared" si="4"/>
        <v>0.11703703703703704</v>
      </c>
      <c r="J26" s="33">
        <v>2012</v>
      </c>
      <c r="K26" s="33">
        <f t="shared" si="5"/>
        <v>25.468354430379748</v>
      </c>
      <c r="L26" s="90">
        <v>6</v>
      </c>
      <c r="M26" s="35">
        <f t="shared" si="0"/>
        <v>8.8888888888888889E-3</v>
      </c>
      <c r="N26" s="33">
        <v>33</v>
      </c>
      <c r="O26" s="33">
        <f t="shared" si="6"/>
        <v>5.5</v>
      </c>
      <c r="P26" s="90">
        <v>0</v>
      </c>
      <c r="Q26" s="35">
        <f t="shared" si="1"/>
        <v>0</v>
      </c>
      <c r="R26" s="33">
        <v>0</v>
      </c>
      <c r="S26" s="33">
        <v>0</v>
      </c>
      <c r="T26" s="90">
        <v>675</v>
      </c>
      <c r="U26" s="35">
        <f t="shared" si="7"/>
        <v>0.96843615494978474</v>
      </c>
      <c r="V26" s="33">
        <v>697</v>
      </c>
      <c r="W26" s="90">
        <v>11526</v>
      </c>
      <c r="X26" s="33">
        <f t="shared" si="8"/>
        <v>17.075555555555557</v>
      </c>
      <c r="Y26" s="35">
        <f t="shared" si="9"/>
        <v>0.98546511627906974</v>
      </c>
      <c r="Z26" s="97">
        <v>11696</v>
      </c>
      <c r="AA26" s="129"/>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5"/>
      <c r="BK26" s="5"/>
      <c r="BL26" s="5"/>
      <c r="BM26" s="5"/>
      <c r="BN26" s="5"/>
      <c r="BO26" s="3"/>
      <c r="BP26" s="5"/>
      <c r="BQ26" s="5"/>
      <c r="BR26" s="5"/>
      <c r="BS26" s="5"/>
      <c r="BT26" s="5"/>
      <c r="BU26" s="5"/>
      <c r="BV26" s="3"/>
      <c r="BW26" s="5"/>
      <c r="BX26" s="5"/>
      <c r="BY26" s="5"/>
      <c r="BZ26" s="5"/>
      <c r="CA26" s="5"/>
      <c r="CB26" s="5"/>
      <c r="CC26" s="5"/>
      <c r="CD26" s="5"/>
      <c r="CE26" s="5"/>
      <c r="CF26" s="5"/>
      <c r="CG26" s="5"/>
      <c r="CH26" s="5"/>
      <c r="CI26" s="3"/>
      <c r="CJ26" s="5"/>
      <c r="CK26" s="5"/>
      <c r="CL26" s="5"/>
      <c r="CM26" s="5"/>
      <c r="CN26" s="5"/>
      <c r="CO26" s="5"/>
      <c r="CP26" s="5"/>
      <c r="CQ26" s="5"/>
      <c r="CR26" s="3"/>
      <c r="CS26" s="5"/>
      <c r="CT26" s="5"/>
      <c r="CU26" s="5"/>
      <c r="CV26" s="5"/>
      <c r="CW26" s="3"/>
      <c r="CX26" s="3"/>
      <c r="CY26" s="3"/>
      <c r="CZ26" s="3"/>
      <c r="DA26" s="3"/>
      <c r="DB26" s="3"/>
      <c r="DC26" s="4"/>
      <c r="DD26" s="4"/>
      <c r="DE26" s="3"/>
      <c r="DF26" s="3"/>
      <c r="DG26" s="3"/>
      <c r="DH26" s="3"/>
      <c r="DI26" s="4"/>
      <c r="DJ26" s="4"/>
      <c r="DK26" s="3"/>
      <c r="DL26" s="3"/>
      <c r="DM26" s="3"/>
      <c r="DN26" s="3"/>
      <c r="DO26" s="3"/>
      <c r="DP26" s="3"/>
      <c r="DQ26" s="4"/>
      <c r="DR26" s="3"/>
      <c r="DS26" s="6"/>
      <c r="DT26" s="3"/>
      <c r="DU26" s="3"/>
      <c r="DV26" s="6"/>
      <c r="DW26" s="3"/>
    </row>
    <row r="27" spans="1:127" x14ac:dyDescent="0.2">
      <c r="A27" s="30" t="s">
        <v>64</v>
      </c>
      <c r="B27" s="65" t="s">
        <v>65</v>
      </c>
      <c r="C27" s="33">
        <v>1090</v>
      </c>
      <c r="D27" s="90">
        <v>35</v>
      </c>
      <c r="E27" s="35">
        <f t="shared" si="2"/>
        <v>0.24822695035460993</v>
      </c>
      <c r="F27" s="33">
        <v>166</v>
      </c>
      <c r="G27" s="33">
        <f t="shared" si="3"/>
        <v>4.7428571428571429</v>
      </c>
      <c r="H27" s="90">
        <v>11</v>
      </c>
      <c r="I27" s="35">
        <f t="shared" si="4"/>
        <v>7.8014184397163122E-2</v>
      </c>
      <c r="J27" s="33">
        <v>217</v>
      </c>
      <c r="K27" s="33">
        <f t="shared" si="5"/>
        <v>19.727272727272727</v>
      </c>
      <c r="L27" s="90">
        <v>0</v>
      </c>
      <c r="M27" s="35">
        <f t="shared" si="0"/>
        <v>0</v>
      </c>
      <c r="N27" s="33">
        <v>0</v>
      </c>
      <c r="O27" s="33">
        <v>0</v>
      </c>
      <c r="P27" s="90">
        <v>0</v>
      </c>
      <c r="Q27" s="35">
        <f t="shared" si="1"/>
        <v>0</v>
      </c>
      <c r="R27" s="33">
        <v>0</v>
      </c>
      <c r="S27" s="33">
        <v>0</v>
      </c>
      <c r="T27" s="90">
        <v>141</v>
      </c>
      <c r="U27" s="35">
        <f t="shared" si="7"/>
        <v>0.87037037037037035</v>
      </c>
      <c r="V27" s="33">
        <v>162</v>
      </c>
      <c r="W27" s="90">
        <v>1608</v>
      </c>
      <c r="X27" s="33">
        <f t="shared" si="8"/>
        <v>11.404255319148936</v>
      </c>
      <c r="Y27" s="35">
        <f t="shared" si="9"/>
        <v>0.86778197517539124</v>
      </c>
      <c r="Z27" s="97">
        <v>1853</v>
      </c>
      <c r="AA27" s="129"/>
      <c r="AB27" s="4"/>
      <c r="AC27" s="4"/>
      <c r="AD27" s="4"/>
      <c r="AE27" s="4"/>
      <c r="AF27" s="4"/>
      <c r="AG27" s="4"/>
      <c r="AH27" s="4"/>
      <c r="AI27" s="4"/>
      <c r="AJ27" s="4"/>
      <c r="AK27" s="4"/>
      <c r="AL27" s="4"/>
      <c r="AM27" s="4"/>
      <c r="AN27" s="3"/>
      <c r="AO27" s="3"/>
      <c r="AP27" s="3"/>
      <c r="AQ27" s="3"/>
      <c r="AR27" s="3"/>
      <c r="AS27" s="3"/>
      <c r="AT27" s="3"/>
      <c r="AU27" s="3"/>
      <c r="AV27" s="3"/>
      <c r="AW27" s="3"/>
      <c r="AX27" s="4"/>
      <c r="AY27" s="4"/>
      <c r="AZ27" s="4"/>
      <c r="BA27" s="4"/>
      <c r="BB27" s="4"/>
      <c r="BC27" s="4"/>
      <c r="BD27" s="4"/>
      <c r="BE27" s="4"/>
      <c r="BF27" s="4"/>
      <c r="BG27" s="4"/>
      <c r="BH27" s="4"/>
      <c r="BI27" s="4"/>
      <c r="BJ27" s="5"/>
      <c r="BK27" s="5"/>
      <c r="BL27" s="5"/>
      <c r="BM27" s="5"/>
      <c r="BN27" s="5"/>
      <c r="BO27" s="3"/>
      <c r="BP27" s="5"/>
      <c r="BQ27" s="5"/>
      <c r="BR27" s="5"/>
      <c r="BS27" s="5"/>
      <c r="BT27" s="5"/>
      <c r="BU27" s="5"/>
      <c r="BV27" s="3"/>
      <c r="BW27" s="5"/>
      <c r="BX27" s="5"/>
      <c r="BY27" s="5"/>
      <c r="BZ27" s="5"/>
      <c r="CA27" s="5"/>
      <c r="CB27" s="5"/>
      <c r="CC27" s="5"/>
      <c r="CD27" s="5"/>
      <c r="CE27" s="5"/>
      <c r="CF27" s="5"/>
      <c r="CG27" s="5"/>
      <c r="CH27" s="5"/>
      <c r="CI27" s="3"/>
      <c r="CJ27" s="5"/>
      <c r="CK27" s="5"/>
      <c r="CL27" s="5"/>
      <c r="CM27" s="5"/>
      <c r="CN27" s="5"/>
      <c r="CO27" s="5"/>
      <c r="CP27" s="5"/>
      <c r="CQ27" s="5"/>
      <c r="CR27" s="3"/>
      <c r="CS27" s="5"/>
      <c r="CT27" s="5"/>
      <c r="CU27" s="5"/>
      <c r="CV27" s="5"/>
      <c r="CW27" s="3"/>
      <c r="CX27" s="3"/>
      <c r="CY27" s="3"/>
      <c r="CZ27" s="3"/>
      <c r="DA27" s="3"/>
      <c r="DB27" s="3"/>
      <c r="DC27" s="4"/>
      <c r="DD27" s="4"/>
      <c r="DE27" s="3"/>
      <c r="DF27" s="3"/>
      <c r="DG27" s="3"/>
      <c r="DH27" s="3"/>
      <c r="DI27" s="4"/>
      <c r="DJ27" s="4"/>
      <c r="DK27" s="3"/>
      <c r="DL27" s="3"/>
      <c r="DM27" s="3"/>
      <c r="DN27" s="3"/>
      <c r="DO27" s="5"/>
      <c r="DP27" s="3"/>
      <c r="DQ27" s="4"/>
      <c r="DR27" s="3"/>
      <c r="DS27" s="6"/>
      <c r="DT27" s="3"/>
      <c r="DU27" s="3"/>
      <c r="DV27" s="6"/>
      <c r="DW27" s="3"/>
    </row>
    <row r="28" spans="1:127" x14ac:dyDescent="0.2">
      <c r="A28" s="30" t="s">
        <v>66</v>
      </c>
      <c r="B28" s="65" t="s">
        <v>65</v>
      </c>
      <c r="C28" s="33">
        <v>24487</v>
      </c>
      <c r="D28" s="90">
        <v>154</v>
      </c>
      <c r="E28" s="35">
        <f t="shared" si="2"/>
        <v>0.30374753451676528</v>
      </c>
      <c r="F28" s="33">
        <v>2741</v>
      </c>
      <c r="G28" s="33">
        <f t="shared" si="3"/>
        <v>17.7987012987013</v>
      </c>
      <c r="H28" s="90">
        <v>5</v>
      </c>
      <c r="I28" s="35">
        <f t="shared" si="4"/>
        <v>9.8619329388560158E-3</v>
      </c>
      <c r="J28" s="33">
        <v>205</v>
      </c>
      <c r="K28" s="33">
        <f t="shared" si="5"/>
        <v>41</v>
      </c>
      <c r="L28" s="90">
        <v>0</v>
      </c>
      <c r="M28" s="35">
        <f t="shared" si="0"/>
        <v>0</v>
      </c>
      <c r="N28" s="33">
        <v>0</v>
      </c>
      <c r="O28" s="33">
        <v>0</v>
      </c>
      <c r="P28" s="90">
        <v>0</v>
      </c>
      <c r="Q28" s="35">
        <f t="shared" si="1"/>
        <v>0</v>
      </c>
      <c r="R28" s="33">
        <v>0</v>
      </c>
      <c r="S28" s="33">
        <v>0</v>
      </c>
      <c r="T28" s="90">
        <v>507</v>
      </c>
      <c r="U28" s="35">
        <f t="shared" si="7"/>
        <v>0.92181818181818187</v>
      </c>
      <c r="V28" s="33">
        <v>550</v>
      </c>
      <c r="W28" s="90">
        <v>9564</v>
      </c>
      <c r="X28" s="33">
        <f t="shared" si="8"/>
        <v>18.863905325443788</v>
      </c>
      <c r="Y28" s="35">
        <f t="shared" si="9"/>
        <v>0.87095892905928418</v>
      </c>
      <c r="Z28" s="97">
        <v>10981</v>
      </c>
      <c r="AA28" s="129"/>
      <c r="AB28" s="4"/>
      <c r="AC28" s="4"/>
      <c r="AD28" s="4"/>
      <c r="AE28" s="4"/>
      <c r="AF28" s="4"/>
      <c r="AG28" s="4"/>
      <c r="AH28" s="4"/>
      <c r="AI28" s="4"/>
      <c r="AJ28" s="4"/>
      <c r="AK28" s="4"/>
      <c r="AL28" s="4"/>
      <c r="AM28" s="4"/>
      <c r="AN28" s="4"/>
      <c r="AO28" s="4"/>
      <c r="AP28" s="4"/>
      <c r="AQ28" s="4"/>
      <c r="AR28" s="4"/>
      <c r="AS28" s="4"/>
      <c r="AT28" s="4"/>
      <c r="AU28" s="4"/>
      <c r="AV28" s="4"/>
      <c r="AW28" s="4"/>
      <c r="AX28" s="3"/>
      <c r="AY28" s="3"/>
      <c r="AZ28" s="3"/>
      <c r="BA28" s="3"/>
      <c r="BB28" s="3"/>
      <c r="BC28" s="3"/>
      <c r="BD28" s="3"/>
      <c r="BE28" s="3"/>
      <c r="BF28" s="4"/>
      <c r="BG28" s="4"/>
      <c r="BH28" s="4"/>
      <c r="BI28" s="4"/>
      <c r="BJ28" s="5"/>
      <c r="BK28" s="5"/>
      <c r="BL28" s="5"/>
      <c r="BM28" s="5"/>
      <c r="BN28" s="5"/>
      <c r="BO28" s="3"/>
      <c r="BP28" s="5"/>
      <c r="BQ28" s="5"/>
      <c r="BR28" s="5"/>
      <c r="BS28" s="5"/>
      <c r="BT28" s="5"/>
      <c r="BU28" s="5"/>
      <c r="BV28" s="3"/>
      <c r="BW28" s="5"/>
      <c r="BX28" s="5"/>
      <c r="BY28" s="5"/>
      <c r="BZ28" s="5"/>
      <c r="CA28" s="5"/>
      <c r="CB28" s="5"/>
      <c r="CC28" s="5"/>
      <c r="CD28" s="5"/>
      <c r="CE28" s="5"/>
      <c r="CF28" s="5"/>
      <c r="CG28" s="5"/>
      <c r="CH28" s="5"/>
      <c r="CI28" s="3"/>
      <c r="CJ28" s="5"/>
      <c r="CK28" s="5"/>
      <c r="CL28" s="5"/>
      <c r="CM28" s="5"/>
      <c r="CN28" s="5"/>
      <c r="CO28" s="5"/>
      <c r="CP28" s="5"/>
      <c r="CQ28" s="5"/>
      <c r="CR28" s="3"/>
      <c r="CS28" s="5"/>
      <c r="CT28" s="5"/>
      <c r="CU28" s="5"/>
      <c r="CV28" s="5"/>
      <c r="CW28" s="3"/>
      <c r="CX28" s="3"/>
      <c r="CY28" s="3"/>
      <c r="CZ28" s="3"/>
      <c r="DA28" s="3"/>
      <c r="DB28" s="3"/>
      <c r="DC28" s="4"/>
      <c r="DD28" s="4"/>
      <c r="DE28" s="3"/>
      <c r="DF28" s="3"/>
      <c r="DG28" s="3"/>
      <c r="DH28" s="3"/>
      <c r="DI28" s="4"/>
      <c r="DJ28" s="4"/>
      <c r="DK28" s="3"/>
      <c r="DL28" s="3"/>
      <c r="DM28" s="3"/>
      <c r="DN28" s="3"/>
      <c r="DO28" s="3"/>
      <c r="DP28" s="3"/>
      <c r="DQ28" s="3"/>
      <c r="DR28" s="3"/>
      <c r="DS28" s="6"/>
      <c r="DT28" s="3"/>
      <c r="DU28" s="3"/>
      <c r="DV28" s="6"/>
      <c r="DW28" s="3"/>
    </row>
    <row r="29" spans="1:127" x14ac:dyDescent="0.2">
      <c r="A29" s="30" t="s">
        <v>67</v>
      </c>
      <c r="B29" s="65" t="s">
        <v>65</v>
      </c>
      <c r="C29" s="33">
        <v>908</v>
      </c>
      <c r="D29" s="90">
        <v>173</v>
      </c>
      <c r="E29" s="35">
        <f t="shared" si="2"/>
        <v>0.74568965517241381</v>
      </c>
      <c r="F29" s="33">
        <v>1488</v>
      </c>
      <c r="G29" s="33">
        <f t="shared" si="3"/>
        <v>8.601156069364162</v>
      </c>
      <c r="H29" s="90">
        <v>4</v>
      </c>
      <c r="I29" s="35">
        <f t="shared" si="4"/>
        <v>1.7241379310344827E-2</v>
      </c>
      <c r="J29" s="33">
        <v>26</v>
      </c>
      <c r="K29" s="33">
        <f t="shared" si="5"/>
        <v>6.5</v>
      </c>
      <c r="L29" s="120">
        <v>0</v>
      </c>
      <c r="M29" s="121">
        <f t="shared" si="0"/>
        <v>0</v>
      </c>
      <c r="N29" s="127">
        <v>0</v>
      </c>
      <c r="O29" s="128">
        <v>0</v>
      </c>
      <c r="P29" s="120">
        <v>0</v>
      </c>
      <c r="Q29" s="121">
        <f t="shared" si="1"/>
        <v>0</v>
      </c>
      <c r="R29" s="127">
        <v>0</v>
      </c>
      <c r="S29" s="33">
        <v>0</v>
      </c>
      <c r="T29" s="90">
        <v>232</v>
      </c>
      <c r="U29" s="35">
        <f t="shared" si="7"/>
        <v>0.93927125506072873</v>
      </c>
      <c r="V29" s="33">
        <v>247</v>
      </c>
      <c r="W29" s="90">
        <v>1693</v>
      </c>
      <c r="X29" s="33">
        <f t="shared" si="8"/>
        <v>7.2974137931034484</v>
      </c>
      <c r="Y29" s="35">
        <f t="shared" si="9"/>
        <v>0.94686800894854584</v>
      </c>
      <c r="Z29" s="97">
        <v>1788</v>
      </c>
      <c r="AA29" s="129"/>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3"/>
      <c r="BJ29" s="5"/>
      <c r="BK29" s="5"/>
      <c r="BL29" s="5"/>
      <c r="BM29" s="5"/>
      <c r="BN29" s="5"/>
      <c r="BO29" s="3"/>
      <c r="BP29" s="5"/>
      <c r="BQ29" s="5"/>
      <c r="BR29" s="5"/>
      <c r="BS29" s="5"/>
      <c r="BT29" s="5"/>
      <c r="BU29" s="5"/>
      <c r="BV29" s="3"/>
      <c r="BW29" s="5"/>
      <c r="BX29" s="5"/>
      <c r="BY29" s="5"/>
      <c r="BZ29" s="5"/>
      <c r="CA29" s="5"/>
      <c r="CB29" s="5"/>
      <c r="CC29" s="5"/>
      <c r="CD29" s="5"/>
      <c r="CE29" s="5"/>
      <c r="CF29" s="5"/>
      <c r="CG29" s="5"/>
      <c r="CH29" s="5"/>
      <c r="CI29" s="3"/>
      <c r="CJ29" s="5"/>
      <c r="CK29" s="5"/>
      <c r="CL29" s="5"/>
      <c r="CM29" s="5"/>
      <c r="CN29" s="5"/>
      <c r="CO29" s="5"/>
      <c r="CP29" s="5"/>
      <c r="CQ29" s="5"/>
      <c r="CR29" s="3"/>
      <c r="CS29" s="5"/>
      <c r="CT29" s="5"/>
      <c r="CU29" s="5"/>
      <c r="CV29" s="5"/>
      <c r="CW29" s="3"/>
      <c r="CX29" s="3"/>
      <c r="CY29" s="3"/>
      <c r="CZ29" s="3"/>
      <c r="DA29" s="3"/>
      <c r="DB29" s="3"/>
      <c r="DC29" s="4"/>
      <c r="DD29" s="4"/>
      <c r="DE29" s="3"/>
      <c r="DF29" s="3"/>
      <c r="DG29" s="3"/>
      <c r="DH29" s="3"/>
      <c r="DI29" s="4"/>
      <c r="DJ29" s="4"/>
      <c r="DK29" s="3"/>
      <c r="DL29" s="3"/>
      <c r="DM29" s="3"/>
      <c r="DN29" s="3"/>
      <c r="DO29" s="5"/>
      <c r="DP29" s="3"/>
      <c r="DQ29" s="4"/>
      <c r="DR29" s="3"/>
      <c r="DS29" s="6"/>
      <c r="DT29" s="3"/>
      <c r="DU29" s="3"/>
      <c r="DV29" s="6"/>
      <c r="DW29" s="3"/>
    </row>
    <row r="30" spans="1:127" x14ac:dyDescent="0.2">
      <c r="A30" s="30" t="s">
        <v>68</v>
      </c>
      <c r="B30" s="65" t="s">
        <v>69</v>
      </c>
      <c r="C30" s="33">
        <v>32078</v>
      </c>
      <c r="D30" s="90">
        <v>237</v>
      </c>
      <c r="E30" s="35">
        <f t="shared" si="2"/>
        <v>0.43970315398886828</v>
      </c>
      <c r="F30" s="33">
        <v>3884</v>
      </c>
      <c r="G30" s="33">
        <f t="shared" si="3"/>
        <v>16.388185654008439</v>
      </c>
      <c r="H30" s="90">
        <v>65</v>
      </c>
      <c r="I30" s="35">
        <f t="shared" si="4"/>
        <v>0.12059369202226346</v>
      </c>
      <c r="J30" s="33">
        <v>1613</v>
      </c>
      <c r="K30" s="33">
        <f t="shared" si="5"/>
        <v>24.815384615384616</v>
      </c>
      <c r="L30" s="90">
        <v>0</v>
      </c>
      <c r="M30" s="35">
        <f t="shared" si="0"/>
        <v>0</v>
      </c>
      <c r="N30" s="33">
        <v>0</v>
      </c>
      <c r="O30" s="33">
        <v>0</v>
      </c>
      <c r="P30" s="90">
        <v>1</v>
      </c>
      <c r="Q30" s="92">
        <f t="shared" si="1"/>
        <v>1.8552875695732839E-3</v>
      </c>
      <c r="R30" s="33">
        <v>8</v>
      </c>
      <c r="S30" s="33">
        <f t="shared" si="10"/>
        <v>8</v>
      </c>
      <c r="T30" s="90">
        <v>539</v>
      </c>
      <c r="U30" s="35">
        <f t="shared" si="7"/>
        <v>0.9908088235294118</v>
      </c>
      <c r="V30" s="33">
        <v>544</v>
      </c>
      <c r="W30" s="90">
        <v>9299</v>
      </c>
      <c r="X30" s="33">
        <f t="shared" si="8"/>
        <v>17.252319109461968</v>
      </c>
      <c r="Y30" s="35">
        <f t="shared" si="9"/>
        <v>0.99710486811065835</v>
      </c>
      <c r="Z30" s="97">
        <v>9326</v>
      </c>
      <c r="AA30" s="129"/>
      <c r="AB30" s="4"/>
      <c r="AC30" s="4"/>
      <c r="AD30" s="4"/>
      <c r="AE30" s="4"/>
      <c r="AF30" s="4"/>
      <c r="AG30" s="4"/>
      <c r="AH30" s="4"/>
      <c r="AI30" s="4"/>
      <c r="AJ30" s="4"/>
      <c r="AK30" s="4"/>
      <c r="AL30" s="4"/>
      <c r="AM30" s="4"/>
      <c r="AN30" s="4"/>
      <c r="AO30" s="4"/>
      <c r="AP30" s="4"/>
      <c r="AQ30" s="4"/>
      <c r="AR30" s="4"/>
      <c r="AS30" s="4"/>
      <c r="AT30" s="4"/>
      <c r="AU30" s="4"/>
      <c r="AV30" s="4"/>
      <c r="AW30" s="4"/>
      <c r="AX30" s="3"/>
      <c r="AY30" s="3"/>
      <c r="AZ30" s="3"/>
      <c r="BA30" s="3"/>
      <c r="BB30" s="3"/>
      <c r="BC30" s="3"/>
      <c r="BD30" s="3"/>
      <c r="BE30" s="3"/>
      <c r="BF30" s="4"/>
      <c r="BG30" s="4"/>
      <c r="BH30" s="4"/>
      <c r="BI30" s="3"/>
      <c r="BJ30" s="5"/>
      <c r="BK30" s="5"/>
      <c r="BL30" s="5"/>
      <c r="BM30" s="5"/>
      <c r="BN30" s="5"/>
      <c r="BO30" s="3"/>
      <c r="BP30" s="5"/>
      <c r="BQ30" s="5"/>
      <c r="BR30" s="5"/>
      <c r="BS30" s="5"/>
      <c r="BT30" s="5"/>
      <c r="BU30" s="5"/>
      <c r="BV30" s="3"/>
      <c r="BW30" s="5"/>
      <c r="BX30" s="5"/>
      <c r="BY30" s="5"/>
      <c r="BZ30" s="5"/>
      <c r="CA30" s="5"/>
      <c r="CB30" s="5"/>
      <c r="CC30" s="5"/>
      <c r="CD30" s="5"/>
      <c r="CE30" s="5"/>
      <c r="CF30" s="5"/>
      <c r="CG30" s="5"/>
      <c r="CH30" s="5"/>
      <c r="CI30" s="3"/>
      <c r="CJ30" s="5"/>
      <c r="CK30" s="5"/>
      <c r="CL30" s="5"/>
      <c r="CM30" s="5"/>
      <c r="CN30" s="5"/>
      <c r="CO30" s="5"/>
      <c r="CP30" s="5"/>
      <c r="CQ30" s="5"/>
      <c r="CR30" s="3"/>
      <c r="CS30" s="5"/>
      <c r="CT30" s="5"/>
      <c r="CU30" s="5"/>
      <c r="CV30" s="5"/>
      <c r="CW30" s="3"/>
      <c r="CX30" s="3"/>
      <c r="CY30" s="3"/>
      <c r="CZ30" s="3"/>
      <c r="DA30" s="3"/>
      <c r="DB30" s="3"/>
      <c r="DC30" s="4"/>
      <c r="DD30" s="4"/>
      <c r="DE30" s="3"/>
      <c r="DF30" s="3"/>
      <c r="DG30" s="3"/>
      <c r="DH30" s="3"/>
      <c r="DI30" s="4"/>
      <c r="DJ30" s="4"/>
      <c r="DK30" s="3"/>
      <c r="DL30" s="3"/>
      <c r="DM30" s="3"/>
      <c r="DN30" s="3"/>
      <c r="DO30" s="5"/>
      <c r="DP30" s="3"/>
      <c r="DQ30" s="3"/>
      <c r="DR30" s="3"/>
      <c r="DS30" s="6"/>
      <c r="DT30" s="3"/>
      <c r="DU30" s="3"/>
      <c r="DV30" s="6"/>
      <c r="DW30" s="3"/>
    </row>
    <row r="31" spans="1:127" x14ac:dyDescent="0.2">
      <c r="A31" s="30" t="s">
        <v>70</v>
      </c>
      <c r="B31" s="65" t="s">
        <v>71</v>
      </c>
      <c r="C31" s="33">
        <v>11967</v>
      </c>
      <c r="D31" s="90">
        <v>39</v>
      </c>
      <c r="E31" s="35">
        <f t="shared" si="2"/>
        <v>8.5339168490153175E-2</v>
      </c>
      <c r="F31" s="33">
        <v>382</v>
      </c>
      <c r="G31" s="33">
        <f t="shared" si="3"/>
        <v>9.7948717948717956</v>
      </c>
      <c r="H31" s="90">
        <v>157</v>
      </c>
      <c r="I31" s="35">
        <f t="shared" si="4"/>
        <v>0.34354485776805249</v>
      </c>
      <c r="J31" s="33">
        <v>664</v>
      </c>
      <c r="K31" s="33">
        <f t="shared" si="5"/>
        <v>4.2292993630573248</v>
      </c>
      <c r="L31" s="90">
        <v>0</v>
      </c>
      <c r="M31" s="35">
        <f t="shared" si="0"/>
        <v>0</v>
      </c>
      <c r="N31" s="33">
        <v>0</v>
      </c>
      <c r="O31" s="33">
        <v>0</v>
      </c>
      <c r="P31" s="90">
        <v>0</v>
      </c>
      <c r="Q31" s="35">
        <f t="shared" si="1"/>
        <v>0</v>
      </c>
      <c r="R31" s="33">
        <v>0</v>
      </c>
      <c r="S31" s="33">
        <v>0</v>
      </c>
      <c r="T31" s="90">
        <v>457</v>
      </c>
      <c r="U31" s="35">
        <f t="shared" si="7"/>
        <v>1</v>
      </c>
      <c r="V31" s="33">
        <v>457</v>
      </c>
      <c r="W31" s="90">
        <v>2255</v>
      </c>
      <c r="X31" s="33">
        <f t="shared" si="8"/>
        <v>4.9343544857768054</v>
      </c>
      <c r="Y31" s="35">
        <f t="shared" si="9"/>
        <v>1</v>
      </c>
      <c r="Z31" s="97">
        <v>2255</v>
      </c>
      <c r="AA31" s="129"/>
      <c r="AB31" s="4"/>
      <c r="AC31" s="4"/>
      <c r="AD31" s="4"/>
      <c r="AE31" s="4"/>
      <c r="AF31" s="4"/>
      <c r="AG31" s="4"/>
      <c r="AH31" s="4"/>
      <c r="AI31" s="4"/>
      <c r="AJ31" s="4"/>
      <c r="AK31" s="4"/>
      <c r="AL31" s="4"/>
      <c r="AM31" s="4"/>
      <c r="AN31" s="4"/>
      <c r="AO31" s="4"/>
      <c r="AP31" s="4"/>
      <c r="AQ31" s="4"/>
      <c r="AR31" s="4"/>
      <c r="AS31" s="4"/>
      <c r="AT31" s="4"/>
      <c r="AU31" s="4"/>
      <c r="AV31" s="4"/>
      <c r="AW31" s="4"/>
      <c r="AX31" s="3"/>
      <c r="AY31" s="3"/>
      <c r="AZ31" s="3"/>
      <c r="BA31" s="3"/>
      <c r="BB31" s="3"/>
      <c r="BC31" s="3"/>
      <c r="BD31" s="3"/>
      <c r="BE31" s="3"/>
      <c r="BF31" s="4"/>
      <c r="BG31" s="4"/>
      <c r="BH31" s="4"/>
      <c r="BI31" s="4"/>
      <c r="BJ31" s="5"/>
      <c r="BK31" s="5"/>
      <c r="BL31" s="5"/>
      <c r="BM31" s="5"/>
      <c r="BN31" s="5"/>
      <c r="BO31" s="3"/>
      <c r="BP31" s="5"/>
      <c r="BQ31" s="5"/>
      <c r="BR31" s="5"/>
      <c r="BS31" s="5"/>
      <c r="BT31" s="5"/>
      <c r="BU31" s="5"/>
      <c r="BV31" s="3"/>
      <c r="BW31" s="5"/>
      <c r="BX31" s="5"/>
      <c r="BY31" s="5"/>
      <c r="BZ31" s="5"/>
      <c r="CA31" s="5"/>
      <c r="CB31" s="5"/>
      <c r="CC31" s="5"/>
      <c r="CD31" s="5"/>
      <c r="CE31" s="5"/>
      <c r="CF31" s="5"/>
      <c r="CG31" s="5"/>
      <c r="CH31" s="5"/>
      <c r="CI31" s="3"/>
      <c r="CJ31" s="5"/>
      <c r="CK31" s="5"/>
      <c r="CL31" s="5"/>
      <c r="CM31" s="5"/>
      <c r="CN31" s="5"/>
      <c r="CO31" s="5"/>
      <c r="CP31" s="5"/>
      <c r="CQ31" s="5"/>
      <c r="CR31" s="3"/>
      <c r="CS31" s="5"/>
      <c r="CT31" s="5"/>
      <c r="CU31" s="5"/>
      <c r="CV31" s="5"/>
      <c r="CW31" s="3"/>
      <c r="CX31" s="3"/>
      <c r="CY31" s="3"/>
      <c r="CZ31" s="3"/>
      <c r="DA31" s="3"/>
      <c r="DB31" s="3"/>
      <c r="DC31" s="4"/>
      <c r="DD31" s="4"/>
      <c r="DE31" s="3"/>
      <c r="DF31" s="3"/>
      <c r="DG31" s="3"/>
      <c r="DH31" s="3"/>
      <c r="DI31" s="4"/>
      <c r="DJ31" s="4"/>
      <c r="DK31" s="3"/>
      <c r="DL31" s="3"/>
      <c r="DM31" s="3"/>
      <c r="DN31" s="3"/>
      <c r="DO31" s="3"/>
      <c r="DP31" s="3"/>
      <c r="DQ31" s="3"/>
      <c r="DR31" s="3"/>
      <c r="DS31" s="6"/>
      <c r="DT31" s="3"/>
      <c r="DU31" s="3"/>
      <c r="DV31" s="6"/>
      <c r="DW31" s="3"/>
    </row>
    <row r="32" spans="1:127" x14ac:dyDescent="0.2">
      <c r="A32" s="30" t="s">
        <v>72</v>
      </c>
      <c r="B32" s="65" t="s">
        <v>73</v>
      </c>
      <c r="C32" s="33">
        <v>71148</v>
      </c>
      <c r="D32" s="90">
        <v>253</v>
      </c>
      <c r="E32" s="35">
        <f t="shared" si="2"/>
        <v>0.51422764227642281</v>
      </c>
      <c r="F32" s="33">
        <v>2224</v>
      </c>
      <c r="G32" s="33">
        <f t="shared" si="3"/>
        <v>8.7905138339920956</v>
      </c>
      <c r="H32" s="90">
        <v>20</v>
      </c>
      <c r="I32" s="35">
        <f t="shared" si="4"/>
        <v>4.065040650406504E-2</v>
      </c>
      <c r="J32" s="33">
        <v>429</v>
      </c>
      <c r="K32" s="33">
        <f t="shared" si="5"/>
        <v>21.45</v>
      </c>
      <c r="L32" s="90">
        <v>0</v>
      </c>
      <c r="M32" s="35">
        <f t="shared" si="0"/>
        <v>0</v>
      </c>
      <c r="N32" s="33">
        <v>0</v>
      </c>
      <c r="O32" s="33">
        <v>0</v>
      </c>
      <c r="P32" s="90">
        <v>0</v>
      </c>
      <c r="Q32" s="35">
        <f t="shared" si="1"/>
        <v>0</v>
      </c>
      <c r="R32" s="33">
        <v>0</v>
      </c>
      <c r="S32" s="33">
        <v>0</v>
      </c>
      <c r="T32" s="90">
        <v>492</v>
      </c>
      <c r="U32" s="35">
        <f t="shared" si="7"/>
        <v>0.98203592814371254</v>
      </c>
      <c r="V32" s="33">
        <v>501</v>
      </c>
      <c r="W32" s="90">
        <v>4565</v>
      </c>
      <c r="X32" s="33">
        <f t="shared" si="8"/>
        <v>9.2784552845528463</v>
      </c>
      <c r="Y32" s="35">
        <f t="shared" si="9"/>
        <v>0.76529756915339475</v>
      </c>
      <c r="Z32" s="97">
        <v>5965</v>
      </c>
      <c r="AA32" s="129"/>
      <c r="AB32" s="4"/>
      <c r="AC32" s="4"/>
      <c r="AD32" s="4"/>
      <c r="AE32" s="4"/>
      <c r="AF32" s="4"/>
      <c r="AG32" s="4"/>
      <c r="AH32" s="4"/>
      <c r="AI32" s="4"/>
      <c r="AJ32" s="4"/>
      <c r="AK32" s="4"/>
      <c r="AL32" s="4"/>
      <c r="AM32" s="4"/>
      <c r="AN32" s="4"/>
      <c r="AO32" s="4"/>
      <c r="AP32" s="4"/>
      <c r="AQ32" s="4"/>
      <c r="AR32" s="4"/>
      <c r="AS32" s="4"/>
      <c r="AT32" s="4"/>
      <c r="AU32" s="4"/>
      <c r="AV32" s="4"/>
      <c r="AW32" s="4"/>
      <c r="AX32" s="3"/>
      <c r="AY32" s="3"/>
      <c r="AZ32" s="3"/>
      <c r="BA32" s="3"/>
      <c r="BB32" s="3"/>
      <c r="BC32" s="3"/>
      <c r="BD32" s="3"/>
      <c r="BE32" s="3"/>
      <c r="BF32" s="4"/>
      <c r="BG32" s="4"/>
      <c r="BH32" s="4"/>
      <c r="BI32" s="4"/>
      <c r="BJ32" s="5"/>
      <c r="BK32" s="5"/>
      <c r="BL32" s="5"/>
      <c r="BM32" s="5"/>
      <c r="BN32" s="5"/>
      <c r="BO32" s="3"/>
      <c r="BP32" s="5"/>
      <c r="BQ32" s="5"/>
      <c r="BR32" s="5"/>
      <c r="BS32" s="5"/>
      <c r="BT32" s="5"/>
      <c r="BU32" s="5"/>
      <c r="BV32" s="3"/>
      <c r="BW32" s="5"/>
      <c r="BX32" s="5"/>
      <c r="BY32" s="5"/>
      <c r="BZ32" s="5"/>
      <c r="CA32" s="5"/>
      <c r="CB32" s="5"/>
      <c r="CC32" s="5"/>
      <c r="CD32" s="5"/>
      <c r="CE32" s="5"/>
      <c r="CF32" s="5"/>
      <c r="CG32" s="5"/>
      <c r="CH32" s="5"/>
      <c r="CI32" s="3"/>
      <c r="CJ32" s="5"/>
      <c r="CK32" s="5"/>
      <c r="CL32" s="5"/>
      <c r="CM32" s="5"/>
      <c r="CN32" s="5"/>
      <c r="CO32" s="5"/>
      <c r="CP32" s="5"/>
      <c r="CQ32" s="5"/>
      <c r="CR32" s="3"/>
      <c r="CS32" s="5"/>
      <c r="CT32" s="5"/>
      <c r="CU32" s="5"/>
      <c r="CV32" s="5"/>
      <c r="CW32" s="3"/>
      <c r="CX32" s="3"/>
      <c r="CY32" s="3"/>
      <c r="CZ32" s="3"/>
      <c r="DA32" s="3"/>
      <c r="DB32" s="3"/>
      <c r="DC32" s="4"/>
      <c r="DD32" s="4"/>
      <c r="DE32" s="3"/>
      <c r="DF32" s="3"/>
      <c r="DG32" s="3"/>
      <c r="DH32" s="3"/>
      <c r="DI32" s="4"/>
      <c r="DJ32" s="4"/>
      <c r="DK32" s="3"/>
      <c r="DL32" s="3"/>
      <c r="DM32" s="3"/>
      <c r="DN32" s="3"/>
      <c r="DO32" s="3"/>
      <c r="DP32" s="3"/>
      <c r="DQ32" s="4"/>
      <c r="DR32" s="3"/>
      <c r="DS32" s="6"/>
      <c r="DT32" s="3"/>
      <c r="DU32" s="3"/>
      <c r="DV32" s="6"/>
      <c r="DW32" s="3"/>
    </row>
    <row r="33" spans="1:127" x14ac:dyDescent="0.2">
      <c r="A33" s="30" t="s">
        <v>74</v>
      </c>
      <c r="B33" s="65" t="s">
        <v>75</v>
      </c>
      <c r="C33" s="33">
        <v>17389</v>
      </c>
      <c r="D33" s="90">
        <v>264</v>
      </c>
      <c r="E33" s="35">
        <f t="shared" si="2"/>
        <v>0.59060402684563762</v>
      </c>
      <c r="F33" s="33">
        <v>916</v>
      </c>
      <c r="G33" s="33">
        <f t="shared" si="3"/>
        <v>3.4696969696969697</v>
      </c>
      <c r="H33" s="90">
        <v>3</v>
      </c>
      <c r="I33" s="35">
        <f t="shared" si="4"/>
        <v>6.7114093959731542E-3</v>
      </c>
      <c r="J33" s="33">
        <v>257</v>
      </c>
      <c r="K33" s="33">
        <f t="shared" si="5"/>
        <v>85.666666666666671</v>
      </c>
      <c r="L33" s="90">
        <v>7</v>
      </c>
      <c r="M33" s="35">
        <f t="shared" si="0"/>
        <v>1.5659955257270694E-2</v>
      </c>
      <c r="N33" s="33">
        <v>31</v>
      </c>
      <c r="O33" s="33">
        <f t="shared" si="6"/>
        <v>4.4285714285714288</v>
      </c>
      <c r="P33" s="123">
        <v>16</v>
      </c>
      <c r="Q33" s="121">
        <f t="shared" si="1"/>
        <v>3.5794183445190156E-2</v>
      </c>
      <c r="R33" s="128">
        <v>336</v>
      </c>
      <c r="S33" s="128">
        <f t="shared" si="10"/>
        <v>21</v>
      </c>
      <c r="T33" s="90">
        <v>447</v>
      </c>
      <c r="U33" s="35">
        <f t="shared" si="7"/>
        <v>0.99113082039911304</v>
      </c>
      <c r="V33" s="33">
        <v>451</v>
      </c>
      <c r="W33" s="90">
        <v>3752</v>
      </c>
      <c r="X33" s="33">
        <f t="shared" si="8"/>
        <v>8.3937360178970923</v>
      </c>
      <c r="Y33" s="35">
        <f t="shared" si="9"/>
        <v>0.99259259259259258</v>
      </c>
      <c r="Z33" s="97">
        <v>3780</v>
      </c>
      <c r="AA33" s="129"/>
      <c r="AB33" s="4"/>
      <c r="AC33" s="4"/>
      <c r="AD33" s="4"/>
      <c r="AE33" s="4"/>
      <c r="AF33" s="4"/>
      <c r="AG33" s="4"/>
      <c r="AH33" s="4"/>
      <c r="AI33" s="4"/>
      <c r="AJ33" s="4"/>
      <c r="AK33" s="4"/>
      <c r="AL33" s="4"/>
      <c r="AM33" s="4"/>
      <c r="AN33" s="4"/>
      <c r="AO33" s="4"/>
      <c r="AP33" s="4"/>
      <c r="AQ33" s="4"/>
      <c r="AR33" s="4"/>
      <c r="AS33" s="4"/>
      <c r="AT33" s="4"/>
      <c r="AU33" s="4"/>
      <c r="AV33" s="4"/>
      <c r="AW33" s="4"/>
      <c r="AX33" s="3"/>
      <c r="AY33" s="3"/>
      <c r="AZ33" s="3"/>
      <c r="BA33" s="3"/>
      <c r="BB33" s="3"/>
      <c r="BC33" s="3"/>
      <c r="BD33" s="3"/>
      <c r="BE33" s="3"/>
      <c r="BF33" s="4"/>
      <c r="BG33" s="4"/>
      <c r="BH33" s="4"/>
      <c r="BI33" s="4"/>
      <c r="BJ33" s="5"/>
      <c r="BK33" s="5"/>
      <c r="BL33" s="5"/>
      <c r="BM33" s="5"/>
      <c r="BN33" s="5"/>
      <c r="BO33" s="3"/>
      <c r="BP33" s="5"/>
      <c r="BQ33" s="5"/>
      <c r="BR33" s="5"/>
      <c r="BS33" s="5"/>
      <c r="BT33" s="5"/>
      <c r="BU33" s="5"/>
      <c r="BV33" s="3"/>
      <c r="BW33" s="5"/>
      <c r="BX33" s="5"/>
      <c r="BY33" s="5"/>
      <c r="BZ33" s="5"/>
      <c r="CA33" s="5"/>
      <c r="CB33" s="5"/>
      <c r="CC33" s="5"/>
      <c r="CD33" s="5"/>
      <c r="CE33" s="5"/>
      <c r="CF33" s="5"/>
      <c r="CG33" s="5"/>
      <c r="CH33" s="5"/>
      <c r="CI33" s="3"/>
      <c r="CJ33" s="5"/>
      <c r="CK33" s="5"/>
      <c r="CL33" s="5"/>
      <c r="CM33" s="5"/>
      <c r="CN33" s="5"/>
      <c r="CO33" s="5"/>
      <c r="CP33" s="5"/>
      <c r="CQ33" s="5"/>
      <c r="CR33" s="3"/>
      <c r="CS33" s="5"/>
      <c r="CT33" s="5"/>
      <c r="CU33" s="5"/>
      <c r="CV33" s="5"/>
      <c r="CW33" s="3"/>
      <c r="CX33" s="3"/>
      <c r="CY33" s="3"/>
      <c r="CZ33" s="3"/>
      <c r="DA33" s="3"/>
      <c r="DB33" s="3"/>
      <c r="DC33" s="4"/>
      <c r="DD33" s="4"/>
      <c r="DE33" s="3"/>
      <c r="DF33" s="3"/>
      <c r="DG33" s="3"/>
      <c r="DH33" s="3"/>
      <c r="DI33" s="4"/>
      <c r="DJ33" s="4"/>
      <c r="DK33" s="3"/>
      <c r="DL33" s="3"/>
      <c r="DM33" s="3"/>
      <c r="DN33" s="3"/>
      <c r="DO33" s="5"/>
      <c r="DP33" s="3"/>
      <c r="DQ33" s="4"/>
      <c r="DR33" s="3"/>
      <c r="DS33" s="6"/>
      <c r="DT33" s="3"/>
      <c r="DU33" s="3"/>
      <c r="DV33" s="6"/>
      <c r="DW33" s="3"/>
    </row>
    <row r="34" spans="1:127" x14ac:dyDescent="0.2">
      <c r="A34" s="30" t="s">
        <v>76</v>
      </c>
      <c r="B34" s="65" t="s">
        <v>77</v>
      </c>
      <c r="C34" s="33">
        <v>178042</v>
      </c>
      <c r="D34" s="90">
        <v>1020</v>
      </c>
      <c r="E34" s="35">
        <f t="shared" si="2"/>
        <v>0.20318725099601595</v>
      </c>
      <c r="F34" s="33">
        <v>7217</v>
      </c>
      <c r="G34" s="33">
        <f t="shared" si="3"/>
        <v>7.0754901960784311</v>
      </c>
      <c r="H34" s="90">
        <v>221</v>
      </c>
      <c r="I34" s="35">
        <f t="shared" si="4"/>
        <v>4.4023904382470121E-2</v>
      </c>
      <c r="J34" s="33">
        <v>4538</v>
      </c>
      <c r="K34" s="33">
        <f t="shared" si="5"/>
        <v>20.533936651583712</v>
      </c>
      <c r="L34" s="90">
        <v>6</v>
      </c>
      <c r="M34" s="92">
        <f t="shared" si="0"/>
        <v>1.195219123505976E-3</v>
      </c>
      <c r="N34" s="33">
        <v>62</v>
      </c>
      <c r="O34" s="33">
        <f t="shared" si="6"/>
        <v>10.333333333333334</v>
      </c>
      <c r="P34" s="90">
        <v>0</v>
      </c>
      <c r="Q34" s="35">
        <f t="shared" si="1"/>
        <v>0</v>
      </c>
      <c r="R34" s="33">
        <v>0</v>
      </c>
      <c r="S34" s="33">
        <v>0</v>
      </c>
      <c r="T34" s="90">
        <v>5020</v>
      </c>
      <c r="U34" s="35">
        <f t="shared" si="7"/>
        <v>0.96058170685036359</v>
      </c>
      <c r="V34" s="33">
        <v>5226</v>
      </c>
      <c r="W34" s="90">
        <v>55442</v>
      </c>
      <c r="X34" s="33">
        <f t="shared" si="8"/>
        <v>11.044223107569721</v>
      </c>
      <c r="Y34" s="35">
        <f t="shared" si="9"/>
        <v>0.97084420473847344</v>
      </c>
      <c r="Z34" s="97">
        <v>57107</v>
      </c>
      <c r="AA34" s="129"/>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5"/>
      <c r="BK34" s="5"/>
      <c r="BL34" s="5"/>
      <c r="BM34" s="5"/>
      <c r="BN34" s="5"/>
      <c r="BO34" s="3"/>
      <c r="BP34" s="5"/>
      <c r="BQ34" s="5"/>
      <c r="BR34" s="5"/>
      <c r="BS34" s="5"/>
      <c r="BT34" s="5"/>
      <c r="BU34" s="5"/>
      <c r="BV34" s="3"/>
      <c r="BW34" s="5"/>
      <c r="BX34" s="5"/>
      <c r="BY34" s="5"/>
      <c r="BZ34" s="5"/>
      <c r="CA34" s="5"/>
      <c r="CB34" s="5"/>
      <c r="CC34" s="5"/>
      <c r="CD34" s="5"/>
      <c r="CE34" s="5"/>
      <c r="CF34" s="5"/>
      <c r="CG34" s="5"/>
      <c r="CH34" s="5"/>
      <c r="CI34" s="3"/>
      <c r="CJ34" s="5"/>
      <c r="CK34" s="5"/>
      <c r="CL34" s="5"/>
      <c r="CM34" s="5"/>
      <c r="CN34" s="5"/>
      <c r="CO34" s="5"/>
      <c r="CP34" s="5"/>
      <c r="CQ34" s="5"/>
      <c r="CR34" s="3"/>
      <c r="CS34" s="5"/>
      <c r="CT34" s="5"/>
      <c r="CU34" s="5"/>
      <c r="CV34" s="5"/>
      <c r="CW34" s="3"/>
      <c r="CX34" s="3"/>
      <c r="CY34" s="3"/>
      <c r="CZ34" s="3"/>
      <c r="DA34" s="3"/>
      <c r="DB34" s="3"/>
      <c r="DC34" s="4"/>
      <c r="DD34" s="4"/>
      <c r="DE34" s="3"/>
      <c r="DF34" s="3"/>
      <c r="DG34" s="3"/>
      <c r="DH34" s="3"/>
      <c r="DI34" s="4"/>
      <c r="DJ34" s="4"/>
      <c r="DK34" s="3"/>
      <c r="DL34" s="3"/>
      <c r="DM34" s="3"/>
      <c r="DN34" s="3"/>
      <c r="DO34" s="5"/>
      <c r="DP34" s="3"/>
      <c r="DQ34" s="4"/>
      <c r="DR34" s="3"/>
      <c r="DS34" s="6"/>
      <c r="DT34" s="3"/>
      <c r="DU34" s="3"/>
      <c r="DV34" s="6"/>
      <c r="DW34" s="3"/>
    </row>
    <row r="35" spans="1:127" x14ac:dyDescent="0.2">
      <c r="A35" s="30" t="s">
        <v>78</v>
      </c>
      <c r="B35" s="65" t="s">
        <v>77</v>
      </c>
      <c r="C35" s="33">
        <v>178042</v>
      </c>
      <c r="D35" s="90">
        <v>1759</v>
      </c>
      <c r="E35" s="35">
        <f t="shared" si="2"/>
        <v>0.88614609571788416</v>
      </c>
      <c r="F35" s="33">
        <v>9729</v>
      </c>
      <c r="G35" s="33">
        <f t="shared" si="3"/>
        <v>5.5309835133598639</v>
      </c>
      <c r="H35" s="90">
        <v>3</v>
      </c>
      <c r="I35" s="92">
        <f t="shared" si="4"/>
        <v>1.5113350125944584E-3</v>
      </c>
      <c r="J35" s="33">
        <v>25</v>
      </c>
      <c r="K35" s="33">
        <f t="shared" si="5"/>
        <v>8.3333333333333339</v>
      </c>
      <c r="L35" s="90">
        <v>0</v>
      </c>
      <c r="M35" s="35">
        <f t="shared" si="0"/>
        <v>0</v>
      </c>
      <c r="N35" s="33">
        <v>0</v>
      </c>
      <c r="O35" s="33">
        <v>0</v>
      </c>
      <c r="P35" s="90">
        <v>0</v>
      </c>
      <c r="Q35" s="35">
        <f t="shared" si="1"/>
        <v>0</v>
      </c>
      <c r="R35" s="33">
        <v>0</v>
      </c>
      <c r="S35" s="33">
        <v>0</v>
      </c>
      <c r="T35" s="90">
        <v>1985</v>
      </c>
      <c r="U35" s="35">
        <f t="shared" si="7"/>
        <v>0.73031640912435614</v>
      </c>
      <c r="V35" s="33">
        <v>2718</v>
      </c>
      <c r="W35" s="90">
        <v>12294</v>
      </c>
      <c r="X35" s="33">
        <f t="shared" si="8"/>
        <v>6.1934508816120903</v>
      </c>
      <c r="Y35" s="35">
        <f t="shared" si="9"/>
        <v>0.73674117576556597</v>
      </c>
      <c r="Z35" s="97">
        <v>16687</v>
      </c>
      <c r="AA35" s="129"/>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5"/>
      <c r="BK35" s="5"/>
      <c r="BL35" s="5"/>
      <c r="BM35" s="5"/>
      <c r="BN35" s="5"/>
      <c r="BO35" s="3"/>
      <c r="BP35" s="5"/>
      <c r="BQ35" s="5"/>
      <c r="BR35" s="5"/>
      <c r="BS35" s="5"/>
      <c r="BT35" s="5"/>
      <c r="BU35" s="5"/>
      <c r="BV35" s="3"/>
      <c r="BW35" s="5"/>
      <c r="BX35" s="5"/>
      <c r="BY35" s="5"/>
      <c r="BZ35" s="5"/>
      <c r="CA35" s="5"/>
      <c r="CB35" s="5"/>
      <c r="CC35" s="5"/>
      <c r="CD35" s="5"/>
      <c r="CE35" s="5"/>
      <c r="CF35" s="5"/>
      <c r="CG35" s="5"/>
      <c r="CH35" s="5"/>
      <c r="CI35" s="3"/>
      <c r="CJ35" s="5"/>
      <c r="CK35" s="5"/>
      <c r="CL35" s="5"/>
      <c r="CM35" s="5"/>
      <c r="CN35" s="5"/>
      <c r="CO35" s="5"/>
      <c r="CP35" s="5"/>
      <c r="CQ35" s="5"/>
      <c r="CR35" s="3"/>
      <c r="CS35" s="5"/>
      <c r="CT35" s="5"/>
      <c r="CU35" s="5"/>
      <c r="CV35" s="5"/>
      <c r="CW35" s="3"/>
      <c r="CX35" s="3"/>
      <c r="CY35" s="3"/>
      <c r="CZ35" s="3"/>
      <c r="DA35" s="3"/>
      <c r="DB35" s="3"/>
      <c r="DC35" s="4"/>
      <c r="DD35" s="4"/>
      <c r="DE35" s="3"/>
      <c r="DF35" s="3"/>
      <c r="DG35" s="3"/>
      <c r="DH35" s="3"/>
      <c r="DI35" s="4"/>
      <c r="DJ35" s="4"/>
      <c r="DK35" s="3"/>
      <c r="DL35" s="3"/>
      <c r="DM35" s="3"/>
      <c r="DN35" s="3"/>
      <c r="DO35" s="5"/>
      <c r="DP35" s="3"/>
      <c r="DQ35" s="4"/>
      <c r="DR35" s="3"/>
      <c r="DS35" s="6"/>
      <c r="DT35" s="3"/>
      <c r="DU35" s="3"/>
      <c r="DV35" s="6"/>
      <c r="DW35" s="3"/>
    </row>
    <row r="36" spans="1:127" x14ac:dyDescent="0.2">
      <c r="A36" s="30" t="s">
        <v>79</v>
      </c>
      <c r="B36" s="65" t="s">
        <v>80</v>
      </c>
      <c r="C36" s="33">
        <v>7708</v>
      </c>
      <c r="D36" s="90">
        <v>71</v>
      </c>
      <c r="E36" s="35">
        <f t="shared" si="2"/>
        <v>0.56349206349206349</v>
      </c>
      <c r="F36" s="33">
        <v>362</v>
      </c>
      <c r="G36" s="33">
        <f t="shared" si="3"/>
        <v>5.098591549295775</v>
      </c>
      <c r="H36" s="90">
        <v>17</v>
      </c>
      <c r="I36" s="35">
        <f t="shared" si="4"/>
        <v>0.13492063492063491</v>
      </c>
      <c r="J36" s="33">
        <v>512</v>
      </c>
      <c r="K36" s="33">
        <f t="shared" si="5"/>
        <v>30.117647058823529</v>
      </c>
      <c r="L36" s="90">
        <v>0</v>
      </c>
      <c r="M36" s="35">
        <f t="shared" si="0"/>
        <v>0</v>
      </c>
      <c r="N36" s="33">
        <v>0</v>
      </c>
      <c r="O36" s="33">
        <v>0</v>
      </c>
      <c r="P36" s="90">
        <v>0</v>
      </c>
      <c r="Q36" s="35">
        <f t="shared" si="1"/>
        <v>0</v>
      </c>
      <c r="R36" s="33">
        <v>0</v>
      </c>
      <c r="S36" s="33">
        <v>0</v>
      </c>
      <c r="T36" s="90">
        <v>126</v>
      </c>
      <c r="U36" s="35">
        <f t="shared" si="7"/>
        <v>0.95454545454545459</v>
      </c>
      <c r="V36" s="33">
        <v>132</v>
      </c>
      <c r="W36" s="90">
        <v>1011</v>
      </c>
      <c r="X36" s="33">
        <f t="shared" si="8"/>
        <v>8.0238095238095237</v>
      </c>
      <c r="Y36" s="35">
        <f t="shared" si="9"/>
        <v>0.98250728862973757</v>
      </c>
      <c r="Z36" s="97">
        <v>1029</v>
      </c>
      <c r="AA36" s="129"/>
      <c r="AB36" s="4"/>
      <c r="AC36" s="4"/>
      <c r="AD36" s="4"/>
      <c r="AE36" s="4"/>
      <c r="AF36" s="4"/>
      <c r="AG36" s="4"/>
      <c r="AH36" s="4"/>
      <c r="AI36" s="4"/>
      <c r="AJ36" s="4"/>
      <c r="AK36" s="4"/>
      <c r="AL36" s="4"/>
      <c r="AM36" s="4"/>
      <c r="AN36" s="3"/>
      <c r="AO36" s="3"/>
      <c r="AP36" s="3"/>
      <c r="AQ36" s="3"/>
      <c r="AR36" s="3"/>
      <c r="AS36" s="3"/>
      <c r="AT36" s="3"/>
      <c r="AU36" s="3"/>
      <c r="AV36" s="3"/>
      <c r="AW36" s="3"/>
      <c r="AX36" s="3"/>
      <c r="AY36" s="3"/>
      <c r="AZ36" s="3"/>
      <c r="BA36" s="3"/>
      <c r="BB36" s="3"/>
      <c r="BC36" s="3"/>
      <c r="BD36" s="3"/>
      <c r="BE36" s="3"/>
      <c r="BF36" s="4"/>
      <c r="BG36" s="4"/>
      <c r="BH36" s="4"/>
      <c r="BI36" s="4"/>
      <c r="BJ36" s="5"/>
      <c r="BK36" s="5"/>
      <c r="BL36" s="5"/>
      <c r="BM36" s="5"/>
      <c r="BN36" s="5"/>
      <c r="BO36" s="3"/>
      <c r="BP36" s="5"/>
      <c r="BQ36" s="5"/>
      <c r="BR36" s="5"/>
      <c r="BS36" s="5"/>
      <c r="BT36" s="5"/>
      <c r="BU36" s="5"/>
      <c r="BV36" s="3"/>
      <c r="BW36" s="5"/>
      <c r="BX36" s="5"/>
      <c r="BY36" s="5"/>
      <c r="BZ36" s="5"/>
      <c r="CA36" s="5"/>
      <c r="CB36" s="5"/>
      <c r="CC36" s="5"/>
      <c r="CD36" s="5"/>
      <c r="CE36" s="5"/>
      <c r="CF36" s="5"/>
      <c r="CG36" s="5"/>
      <c r="CH36" s="5"/>
      <c r="CI36" s="3"/>
      <c r="CJ36" s="5"/>
      <c r="CK36" s="5"/>
      <c r="CL36" s="5"/>
      <c r="CM36" s="5"/>
      <c r="CN36" s="5"/>
      <c r="CO36" s="5"/>
      <c r="CP36" s="5"/>
      <c r="CQ36" s="5"/>
      <c r="CR36" s="3"/>
      <c r="CS36" s="5"/>
      <c r="CT36" s="5"/>
      <c r="CU36" s="5"/>
      <c r="CV36" s="5"/>
      <c r="CW36" s="3"/>
      <c r="CX36" s="3"/>
      <c r="CY36" s="3"/>
      <c r="CZ36" s="3"/>
      <c r="DA36" s="3"/>
      <c r="DB36" s="3"/>
      <c r="DC36" s="4"/>
      <c r="DD36" s="4"/>
      <c r="DE36" s="3"/>
      <c r="DF36" s="3"/>
      <c r="DG36" s="3"/>
      <c r="DH36" s="3"/>
      <c r="DI36" s="4"/>
      <c r="DJ36" s="4"/>
      <c r="DK36" s="3"/>
      <c r="DL36" s="3"/>
      <c r="DM36" s="3"/>
      <c r="DN36" s="3"/>
      <c r="DO36" s="3"/>
      <c r="DP36" s="3"/>
      <c r="DQ36" s="3"/>
      <c r="DR36" s="3"/>
      <c r="DS36" s="6"/>
      <c r="DT36" s="3"/>
      <c r="DU36" s="3"/>
      <c r="DV36" s="6"/>
      <c r="DW36" s="3"/>
    </row>
    <row r="37" spans="1:127" x14ac:dyDescent="0.2">
      <c r="A37" s="30" t="s">
        <v>81</v>
      </c>
      <c r="B37" s="65" t="s">
        <v>82</v>
      </c>
      <c r="C37" s="33">
        <v>4391</v>
      </c>
      <c r="D37" s="90">
        <v>292</v>
      </c>
      <c r="E37" s="35">
        <f t="shared" si="2"/>
        <v>0.36273291925465839</v>
      </c>
      <c r="F37" s="33">
        <v>1078</v>
      </c>
      <c r="G37" s="33">
        <f t="shared" si="3"/>
        <v>3.6917808219178081</v>
      </c>
      <c r="H37" s="90">
        <v>32</v>
      </c>
      <c r="I37" s="35">
        <f t="shared" si="4"/>
        <v>3.9751552795031057E-2</v>
      </c>
      <c r="J37" s="33">
        <v>298</v>
      </c>
      <c r="K37" s="33">
        <f t="shared" si="5"/>
        <v>9.3125</v>
      </c>
      <c r="L37" s="90">
        <v>118</v>
      </c>
      <c r="M37" s="35">
        <f t="shared" si="0"/>
        <v>0.14658385093167703</v>
      </c>
      <c r="N37" s="33">
        <v>1020</v>
      </c>
      <c r="O37" s="33">
        <f t="shared" si="6"/>
        <v>8.6440677966101696</v>
      </c>
      <c r="P37" s="90">
        <v>19</v>
      </c>
      <c r="Q37" s="35">
        <f t="shared" si="1"/>
        <v>2.3602484472049691E-2</v>
      </c>
      <c r="R37" s="33">
        <v>192</v>
      </c>
      <c r="S37" s="33">
        <f t="shared" si="10"/>
        <v>10.105263157894736</v>
      </c>
      <c r="T37" s="90">
        <v>805</v>
      </c>
      <c r="U37" s="35">
        <f t="shared" si="7"/>
        <v>0.91063348416289591</v>
      </c>
      <c r="V37" s="33">
        <v>884</v>
      </c>
      <c r="W37" s="90">
        <v>5154</v>
      </c>
      <c r="X37" s="33">
        <f t="shared" si="8"/>
        <v>6.4024844720496894</v>
      </c>
      <c r="Y37" s="35">
        <f t="shared" si="9"/>
        <v>0.94464809384164228</v>
      </c>
      <c r="Z37" s="97">
        <v>5456</v>
      </c>
      <c r="AA37" s="129"/>
      <c r="AB37" s="4"/>
      <c r="AC37" s="4"/>
      <c r="AD37" s="4"/>
      <c r="AE37" s="4"/>
      <c r="AF37" s="4"/>
      <c r="AG37" s="4"/>
      <c r="AH37" s="4"/>
      <c r="AI37" s="4"/>
      <c r="AJ37" s="4"/>
      <c r="AK37" s="4"/>
      <c r="AL37" s="4"/>
      <c r="AM37" s="4"/>
      <c r="AN37" s="3"/>
      <c r="AO37" s="3"/>
      <c r="AP37" s="3"/>
      <c r="AQ37" s="3"/>
      <c r="AR37" s="3"/>
      <c r="AS37" s="3"/>
      <c r="AT37" s="3"/>
      <c r="AU37" s="3"/>
      <c r="AV37" s="3"/>
      <c r="AW37" s="3"/>
      <c r="AX37" s="4"/>
      <c r="AY37" s="4"/>
      <c r="AZ37" s="4"/>
      <c r="BA37" s="4"/>
      <c r="BB37" s="4"/>
      <c r="BC37" s="4"/>
      <c r="BD37" s="4"/>
      <c r="BE37" s="4"/>
      <c r="BF37" s="4"/>
      <c r="BG37" s="4"/>
      <c r="BH37" s="4"/>
      <c r="BI37" s="4"/>
      <c r="BJ37" s="5"/>
      <c r="BK37" s="5"/>
      <c r="BL37" s="5"/>
      <c r="BM37" s="5"/>
      <c r="BN37" s="5"/>
      <c r="BO37" s="3"/>
      <c r="BP37" s="5"/>
      <c r="BQ37" s="5"/>
      <c r="BR37" s="5"/>
      <c r="BS37" s="5"/>
      <c r="BT37" s="5"/>
      <c r="BU37" s="5"/>
      <c r="BV37" s="3"/>
      <c r="BW37" s="5"/>
      <c r="BX37" s="5"/>
      <c r="BY37" s="5"/>
      <c r="BZ37" s="5"/>
      <c r="CA37" s="5"/>
      <c r="CB37" s="5"/>
      <c r="CC37" s="5"/>
      <c r="CD37" s="5"/>
      <c r="CE37" s="5"/>
      <c r="CF37" s="5"/>
      <c r="CG37" s="5"/>
      <c r="CH37" s="5"/>
      <c r="CI37" s="3"/>
      <c r="CJ37" s="5"/>
      <c r="CK37" s="5"/>
      <c r="CL37" s="5"/>
      <c r="CM37" s="5"/>
      <c r="CN37" s="5"/>
      <c r="CO37" s="5"/>
      <c r="CP37" s="5"/>
      <c r="CQ37" s="5"/>
      <c r="CR37" s="3"/>
      <c r="CS37" s="5"/>
      <c r="CT37" s="5"/>
      <c r="CU37" s="5"/>
      <c r="CV37" s="5"/>
      <c r="CW37" s="3"/>
      <c r="CX37" s="3"/>
      <c r="CY37" s="3"/>
      <c r="CZ37" s="3"/>
      <c r="DA37" s="3"/>
      <c r="DB37" s="3"/>
      <c r="DC37" s="4"/>
      <c r="DD37" s="4"/>
      <c r="DE37" s="3"/>
      <c r="DF37" s="3"/>
      <c r="DG37" s="3"/>
      <c r="DH37" s="3"/>
      <c r="DI37" s="4"/>
      <c r="DJ37" s="4"/>
      <c r="DK37" s="3"/>
      <c r="DL37" s="3"/>
      <c r="DM37" s="3"/>
      <c r="DN37" s="3"/>
      <c r="DO37" s="5"/>
      <c r="DP37" s="3"/>
      <c r="DQ37" s="3"/>
      <c r="DR37" s="3"/>
      <c r="DS37" s="6"/>
      <c r="DT37" s="3"/>
      <c r="DU37" s="3"/>
      <c r="DV37" s="6"/>
      <c r="DW37" s="3"/>
    </row>
    <row r="38" spans="1:127" x14ac:dyDescent="0.2">
      <c r="A38" s="30" t="s">
        <v>83</v>
      </c>
      <c r="B38" s="65" t="s">
        <v>82</v>
      </c>
      <c r="C38" s="33">
        <v>5938</v>
      </c>
      <c r="D38" s="90">
        <v>19</v>
      </c>
      <c r="E38" s="35">
        <f t="shared" si="2"/>
        <v>8.296943231441048E-2</v>
      </c>
      <c r="F38" s="33">
        <v>102</v>
      </c>
      <c r="G38" s="33">
        <f t="shared" si="3"/>
        <v>5.3684210526315788</v>
      </c>
      <c r="H38" s="90">
        <v>9</v>
      </c>
      <c r="I38" s="35">
        <f t="shared" si="4"/>
        <v>3.9301310043668124E-2</v>
      </c>
      <c r="J38" s="33">
        <v>135</v>
      </c>
      <c r="K38" s="33">
        <f t="shared" si="5"/>
        <v>15</v>
      </c>
      <c r="L38" s="90">
        <v>113</v>
      </c>
      <c r="M38" s="35">
        <f t="shared" si="0"/>
        <v>0.49344978165938863</v>
      </c>
      <c r="N38" s="33">
        <v>2220</v>
      </c>
      <c r="O38" s="33">
        <f t="shared" si="6"/>
        <v>19.646017699115045</v>
      </c>
      <c r="P38" s="90">
        <v>5</v>
      </c>
      <c r="Q38" s="35">
        <f t="shared" si="1"/>
        <v>2.1834061135371178E-2</v>
      </c>
      <c r="R38" s="33">
        <v>57</v>
      </c>
      <c r="S38" s="33">
        <f t="shared" si="10"/>
        <v>11.4</v>
      </c>
      <c r="T38" s="90">
        <v>229</v>
      </c>
      <c r="U38" s="35">
        <f t="shared" si="7"/>
        <v>0.82078853046594979</v>
      </c>
      <c r="V38" s="33">
        <v>279</v>
      </c>
      <c r="W38" s="90">
        <v>3015</v>
      </c>
      <c r="X38" s="33">
        <f t="shared" si="8"/>
        <v>13.165938864628821</v>
      </c>
      <c r="Y38" s="35">
        <f t="shared" si="9"/>
        <v>0.97164034805027388</v>
      </c>
      <c r="Z38" s="97">
        <v>3103</v>
      </c>
      <c r="AA38" s="129"/>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5"/>
      <c r="BK38" s="5"/>
      <c r="BL38" s="5"/>
      <c r="BM38" s="5"/>
      <c r="BN38" s="5"/>
      <c r="BO38" s="3"/>
      <c r="BP38" s="5"/>
      <c r="BQ38" s="5"/>
      <c r="BR38" s="5"/>
      <c r="BS38" s="5"/>
      <c r="BT38" s="5"/>
      <c r="BU38" s="5"/>
      <c r="BV38" s="3"/>
      <c r="BW38" s="5"/>
      <c r="BX38" s="5"/>
      <c r="BY38" s="5"/>
      <c r="BZ38" s="5"/>
      <c r="CA38" s="5"/>
      <c r="CB38" s="5"/>
      <c r="CC38" s="5"/>
      <c r="CD38" s="5"/>
      <c r="CE38" s="5"/>
      <c r="CF38" s="5"/>
      <c r="CG38" s="5"/>
      <c r="CH38" s="5"/>
      <c r="CI38" s="3"/>
      <c r="CJ38" s="5"/>
      <c r="CK38" s="5"/>
      <c r="CL38" s="5"/>
      <c r="CM38" s="5"/>
      <c r="CN38" s="5"/>
      <c r="CO38" s="5"/>
      <c r="CP38" s="5"/>
      <c r="CQ38" s="5"/>
      <c r="CR38" s="3"/>
      <c r="CS38" s="5"/>
      <c r="CT38" s="5"/>
      <c r="CU38" s="5"/>
      <c r="CV38" s="5"/>
      <c r="CW38" s="3"/>
      <c r="CX38" s="3"/>
      <c r="CY38" s="3"/>
      <c r="CZ38" s="3"/>
      <c r="DA38" s="3"/>
      <c r="DB38" s="3"/>
      <c r="DC38" s="4"/>
      <c r="DD38" s="4"/>
      <c r="DE38" s="3"/>
      <c r="DF38" s="3"/>
      <c r="DG38" s="3"/>
      <c r="DH38" s="3"/>
      <c r="DI38" s="4"/>
      <c r="DJ38" s="4"/>
      <c r="DK38" s="3"/>
      <c r="DL38" s="3"/>
      <c r="DM38" s="3"/>
      <c r="DN38" s="3"/>
      <c r="DO38" s="5"/>
      <c r="DP38" s="3"/>
      <c r="DQ38" s="4"/>
      <c r="DR38" s="3"/>
      <c r="DS38" s="6"/>
      <c r="DT38" s="3"/>
      <c r="DU38" s="3"/>
      <c r="DV38" s="6"/>
      <c r="DW38" s="3"/>
    </row>
    <row r="39" spans="1:127" x14ac:dyDescent="0.2">
      <c r="A39" s="30" t="s">
        <v>84</v>
      </c>
      <c r="B39" s="65" t="s">
        <v>85</v>
      </c>
      <c r="C39" s="33">
        <v>7263</v>
      </c>
      <c r="D39" s="90">
        <v>118</v>
      </c>
      <c r="E39" s="35">
        <f t="shared" si="2"/>
        <v>0.32240437158469948</v>
      </c>
      <c r="F39" s="33">
        <v>732</v>
      </c>
      <c r="G39" s="33">
        <f t="shared" si="3"/>
        <v>6.2033898305084749</v>
      </c>
      <c r="H39" s="90">
        <v>0</v>
      </c>
      <c r="I39" s="35">
        <f t="shared" si="4"/>
        <v>0</v>
      </c>
      <c r="J39" s="33">
        <v>0</v>
      </c>
      <c r="K39" s="33">
        <v>0</v>
      </c>
      <c r="L39" s="90">
        <v>0</v>
      </c>
      <c r="M39" s="35">
        <f t="shared" si="0"/>
        <v>0</v>
      </c>
      <c r="N39" s="33">
        <v>0</v>
      </c>
      <c r="O39" s="33">
        <v>0</v>
      </c>
      <c r="P39" s="90">
        <v>0</v>
      </c>
      <c r="Q39" s="35">
        <f t="shared" si="1"/>
        <v>0</v>
      </c>
      <c r="R39" s="33">
        <v>0</v>
      </c>
      <c r="S39" s="33">
        <v>0</v>
      </c>
      <c r="T39" s="90">
        <v>366</v>
      </c>
      <c r="U39" s="35">
        <f t="shared" si="7"/>
        <v>0.98652291105121293</v>
      </c>
      <c r="V39" s="33">
        <v>371</v>
      </c>
      <c r="W39" s="90">
        <v>4958</v>
      </c>
      <c r="X39" s="33">
        <f t="shared" si="8"/>
        <v>13.546448087431694</v>
      </c>
      <c r="Y39" s="35">
        <f t="shared" si="9"/>
        <v>0.9740667976424362</v>
      </c>
      <c r="Z39" s="97">
        <v>5090</v>
      </c>
      <c r="AA39" s="129"/>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5"/>
      <c r="BK39" s="5"/>
      <c r="BL39" s="5"/>
      <c r="BM39" s="5"/>
      <c r="BN39" s="5"/>
      <c r="BO39" s="3"/>
      <c r="BP39" s="5"/>
      <c r="BQ39" s="5"/>
      <c r="BR39" s="5"/>
      <c r="BS39" s="5"/>
      <c r="BT39" s="5"/>
      <c r="BU39" s="5"/>
      <c r="BV39" s="3"/>
      <c r="BW39" s="5"/>
      <c r="BX39" s="5"/>
      <c r="BY39" s="5"/>
      <c r="BZ39" s="5"/>
      <c r="CA39" s="5"/>
      <c r="CB39" s="5"/>
      <c r="CC39" s="5"/>
      <c r="CD39" s="5"/>
      <c r="CE39" s="5"/>
      <c r="CF39" s="5"/>
      <c r="CG39" s="5"/>
      <c r="CH39" s="5"/>
      <c r="CI39" s="3"/>
      <c r="CJ39" s="5"/>
      <c r="CK39" s="5"/>
      <c r="CL39" s="5"/>
      <c r="CM39" s="5"/>
      <c r="CN39" s="5"/>
      <c r="CO39" s="5"/>
      <c r="CP39" s="5"/>
      <c r="CQ39" s="5"/>
      <c r="CR39" s="3"/>
      <c r="CS39" s="5"/>
      <c r="CT39" s="5"/>
      <c r="CU39" s="5"/>
      <c r="CV39" s="5"/>
      <c r="CW39" s="3"/>
      <c r="CX39" s="3"/>
      <c r="CY39" s="3"/>
      <c r="CZ39" s="3"/>
      <c r="DA39" s="3"/>
      <c r="DB39" s="3"/>
      <c r="DC39" s="4"/>
      <c r="DD39" s="4"/>
      <c r="DE39" s="3"/>
      <c r="DF39" s="3"/>
      <c r="DG39" s="3"/>
      <c r="DH39" s="3"/>
      <c r="DI39" s="4"/>
      <c r="DJ39" s="4"/>
      <c r="DK39" s="3"/>
      <c r="DL39" s="3"/>
      <c r="DM39" s="3"/>
      <c r="DN39" s="3"/>
      <c r="DO39" s="5"/>
      <c r="DP39" s="3"/>
      <c r="DQ39" s="4"/>
      <c r="DR39" s="3"/>
      <c r="DS39" s="6"/>
      <c r="DT39" s="3"/>
      <c r="DU39" s="3"/>
      <c r="DV39" s="6"/>
      <c r="DW39" s="3"/>
    </row>
    <row r="40" spans="1:127" x14ac:dyDescent="0.2">
      <c r="A40" s="30" t="s">
        <v>86</v>
      </c>
      <c r="B40" s="65" t="s">
        <v>85</v>
      </c>
      <c r="C40" s="33">
        <v>14167</v>
      </c>
      <c r="D40" s="90">
        <v>91</v>
      </c>
      <c r="E40" s="35">
        <f t="shared" si="2"/>
        <v>0.19527896995708155</v>
      </c>
      <c r="F40" s="33">
        <v>680</v>
      </c>
      <c r="G40" s="33">
        <f t="shared" si="3"/>
        <v>7.4725274725274726</v>
      </c>
      <c r="H40" s="90">
        <v>59</v>
      </c>
      <c r="I40" s="35">
        <f t="shared" si="4"/>
        <v>0.12660944206008584</v>
      </c>
      <c r="J40" s="33">
        <v>230</v>
      </c>
      <c r="K40" s="33">
        <f t="shared" si="5"/>
        <v>3.8983050847457625</v>
      </c>
      <c r="L40" s="90">
        <v>12</v>
      </c>
      <c r="M40" s="35">
        <f t="shared" si="0"/>
        <v>2.575107296137339E-2</v>
      </c>
      <c r="N40" s="33">
        <v>38</v>
      </c>
      <c r="O40" s="33">
        <f t="shared" si="6"/>
        <v>3.1666666666666665</v>
      </c>
      <c r="P40" s="90">
        <v>0</v>
      </c>
      <c r="Q40" s="35">
        <f t="shared" si="1"/>
        <v>0</v>
      </c>
      <c r="R40" s="33">
        <v>0</v>
      </c>
      <c r="S40" s="33">
        <v>0</v>
      </c>
      <c r="T40" s="90">
        <v>466</v>
      </c>
      <c r="U40" s="35">
        <f t="shared" si="7"/>
        <v>0.88931297709923662</v>
      </c>
      <c r="V40" s="33">
        <v>524</v>
      </c>
      <c r="W40" s="90">
        <v>5057</v>
      </c>
      <c r="X40" s="33">
        <f t="shared" si="8"/>
        <v>10.851931330472103</v>
      </c>
      <c r="Y40" s="35">
        <f t="shared" si="9"/>
        <v>0.67175876726886297</v>
      </c>
      <c r="Z40" s="97">
        <v>7528</v>
      </c>
      <c r="AA40" s="129"/>
      <c r="AB40" s="4"/>
      <c r="AC40" s="4"/>
      <c r="AD40" s="4"/>
      <c r="AE40" s="4"/>
      <c r="AF40" s="4"/>
      <c r="AG40" s="4"/>
      <c r="AH40" s="4"/>
      <c r="AI40" s="4"/>
      <c r="AJ40" s="4"/>
      <c r="AK40" s="4"/>
      <c r="AL40" s="4"/>
      <c r="AM40" s="4"/>
      <c r="AN40" s="3"/>
      <c r="AO40" s="3"/>
      <c r="AP40" s="3"/>
      <c r="AQ40" s="3"/>
      <c r="AR40" s="3"/>
      <c r="AS40" s="3"/>
      <c r="AT40" s="3"/>
      <c r="AU40" s="3"/>
      <c r="AV40" s="3"/>
      <c r="AW40" s="3"/>
      <c r="AX40" s="3"/>
      <c r="AY40" s="3"/>
      <c r="AZ40" s="3"/>
      <c r="BA40" s="3"/>
      <c r="BB40" s="3"/>
      <c r="BC40" s="3"/>
      <c r="BD40" s="3"/>
      <c r="BE40" s="3"/>
      <c r="BF40" s="4"/>
      <c r="BG40" s="4"/>
      <c r="BH40" s="4"/>
      <c r="BI40" s="4"/>
      <c r="BJ40" s="5"/>
      <c r="BK40" s="5"/>
      <c r="BL40" s="5"/>
      <c r="BM40" s="5"/>
      <c r="BN40" s="5"/>
      <c r="BO40" s="3"/>
      <c r="BP40" s="5"/>
      <c r="BQ40" s="5"/>
      <c r="BR40" s="5"/>
      <c r="BS40" s="5"/>
      <c r="BT40" s="5"/>
      <c r="BU40" s="5"/>
      <c r="BV40" s="3"/>
      <c r="BW40" s="5"/>
      <c r="BX40" s="5"/>
      <c r="BY40" s="5"/>
      <c r="BZ40" s="5"/>
      <c r="CA40" s="5"/>
      <c r="CB40" s="5"/>
      <c r="CC40" s="5"/>
      <c r="CD40" s="5"/>
      <c r="CE40" s="5"/>
      <c r="CF40" s="5"/>
      <c r="CG40" s="5"/>
      <c r="CH40" s="5"/>
      <c r="CI40" s="3"/>
      <c r="CJ40" s="5"/>
      <c r="CK40" s="5"/>
      <c r="CL40" s="5"/>
      <c r="CM40" s="5"/>
      <c r="CN40" s="5"/>
      <c r="CO40" s="5"/>
      <c r="CP40" s="5"/>
      <c r="CQ40" s="5"/>
      <c r="CR40" s="3"/>
      <c r="CS40" s="5"/>
      <c r="CT40" s="5"/>
      <c r="CU40" s="5"/>
      <c r="CV40" s="5"/>
      <c r="CW40" s="3"/>
      <c r="CX40" s="3"/>
      <c r="CY40" s="3"/>
      <c r="CZ40" s="3"/>
      <c r="DA40" s="3"/>
      <c r="DB40" s="3"/>
      <c r="DC40" s="4"/>
      <c r="DD40" s="4"/>
      <c r="DE40" s="3"/>
      <c r="DF40" s="3"/>
      <c r="DG40" s="3"/>
      <c r="DH40" s="3"/>
      <c r="DI40" s="4"/>
      <c r="DJ40" s="4"/>
      <c r="DK40" s="3"/>
      <c r="DL40" s="3"/>
      <c r="DM40" s="3"/>
      <c r="DN40" s="3"/>
      <c r="DO40" s="5"/>
      <c r="DP40" s="3"/>
      <c r="DQ40" s="4"/>
      <c r="DR40" s="3"/>
      <c r="DS40" s="6"/>
      <c r="DT40" s="3"/>
      <c r="DU40" s="3"/>
      <c r="DV40" s="6"/>
      <c r="DW40" s="3"/>
    </row>
    <row r="41" spans="1:127" x14ac:dyDescent="0.2">
      <c r="A41" s="30" t="s">
        <v>87</v>
      </c>
      <c r="B41" s="65" t="s">
        <v>88</v>
      </c>
      <c r="C41" s="33">
        <v>30639</v>
      </c>
      <c r="D41" s="90">
        <v>162</v>
      </c>
      <c r="E41" s="35">
        <f t="shared" si="2"/>
        <v>0.32400000000000001</v>
      </c>
      <c r="F41" s="33">
        <v>3122</v>
      </c>
      <c r="G41" s="33">
        <f t="shared" si="3"/>
        <v>19.271604938271604</v>
      </c>
      <c r="H41" s="90">
        <v>91</v>
      </c>
      <c r="I41" s="35">
        <f t="shared" si="4"/>
        <v>0.182</v>
      </c>
      <c r="J41" s="33">
        <v>2556</v>
      </c>
      <c r="K41" s="33">
        <f t="shared" si="5"/>
        <v>28.087912087912088</v>
      </c>
      <c r="L41" s="90">
        <v>3</v>
      </c>
      <c r="M41" s="35">
        <f t="shared" si="0"/>
        <v>6.0000000000000001E-3</v>
      </c>
      <c r="N41" s="33">
        <v>176</v>
      </c>
      <c r="O41" s="33">
        <f t="shared" si="6"/>
        <v>58.666666666666664</v>
      </c>
      <c r="P41" s="90">
        <v>1</v>
      </c>
      <c r="Q41" s="92">
        <f t="shared" si="1"/>
        <v>2E-3</v>
      </c>
      <c r="R41" s="33">
        <v>450</v>
      </c>
      <c r="S41" s="33">
        <f t="shared" si="10"/>
        <v>450</v>
      </c>
      <c r="T41" s="90">
        <v>500</v>
      </c>
      <c r="U41" s="35">
        <f t="shared" si="7"/>
        <v>0.93984962406015038</v>
      </c>
      <c r="V41" s="33">
        <v>532</v>
      </c>
      <c r="W41" s="90">
        <v>10811</v>
      </c>
      <c r="X41" s="33">
        <f t="shared" si="8"/>
        <v>21.622</v>
      </c>
      <c r="Y41" s="35">
        <f t="shared" si="9"/>
        <v>0.96337551238638386</v>
      </c>
      <c r="Z41" s="97">
        <v>11222</v>
      </c>
      <c r="AA41" s="129"/>
      <c r="AB41" s="4"/>
      <c r="AC41" s="4"/>
      <c r="AD41" s="4"/>
      <c r="AE41" s="4"/>
      <c r="AF41" s="4"/>
      <c r="AG41" s="4"/>
      <c r="AH41" s="4"/>
      <c r="AI41" s="4"/>
      <c r="AJ41" s="4"/>
      <c r="AK41" s="4"/>
      <c r="AL41" s="4"/>
      <c r="AM41" s="4"/>
      <c r="AN41" s="4"/>
      <c r="AO41" s="4"/>
      <c r="AP41" s="4"/>
      <c r="AQ41" s="4"/>
      <c r="AR41" s="4"/>
      <c r="AS41" s="4"/>
      <c r="AT41" s="4"/>
      <c r="AU41" s="4"/>
      <c r="AV41" s="4"/>
      <c r="AW41" s="3"/>
      <c r="AX41" s="3"/>
      <c r="AY41" s="3"/>
      <c r="AZ41" s="3"/>
      <c r="BA41" s="3"/>
      <c r="BB41" s="3"/>
      <c r="BC41" s="3"/>
      <c r="BD41" s="3"/>
      <c r="BE41" s="3"/>
      <c r="BF41" s="4"/>
      <c r="BG41" s="4"/>
      <c r="BH41" s="4"/>
      <c r="BI41" s="4"/>
      <c r="BJ41" s="5"/>
      <c r="BK41" s="5"/>
      <c r="BL41" s="5"/>
      <c r="BM41" s="5"/>
      <c r="BN41" s="5"/>
      <c r="BO41" s="3"/>
      <c r="BP41" s="5"/>
      <c r="BQ41" s="5"/>
      <c r="BR41" s="5"/>
      <c r="BS41" s="5"/>
      <c r="BT41" s="5"/>
      <c r="BU41" s="5"/>
      <c r="BV41" s="3"/>
      <c r="BW41" s="5"/>
      <c r="BX41" s="5"/>
      <c r="BY41" s="5"/>
      <c r="BZ41" s="5"/>
      <c r="CA41" s="5"/>
      <c r="CB41" s="5"/>
      <c r="CC41" s="5"/>
      <c r="CD41" s="5"/>
      <c r="CE41" s="5"/>
      <c r="CF41" s="5"/>
      <c r="CG41" s="5"/>
      <c r="CH41" s="5"/>
      <c r="CI41" s="3"/>
      <c r="CJ41" s="5"/>
      <c r="CK41" s="5"/>
      <c r="CL41" s="5"/>
      <c r="CM41" s="5"/>
      <c r="CN41" s="5"/>
      <c r="CO41" s="5"/>
      <c r="CP41" s="5"/>
      <c r="CQ41" s="5"/>
      <c r="CR41" s="3"/>
      <c r="CS41" s="5"/>
      <c r="CT41" s="5"/>
      <c r="CU41" s="5"/>
      <c r="CV41" s="5"/>
      <c r="CW41" s="3"/>
      <c r="CX41" s="3"/>
      <c r="CY41" s="3"/>
      <c r="CZ41" s="3"/>
      <c r="DA41" s="3"/>
      <c r="DB41" s="3"/>
      <c r="DC41" s="4"/>
      <c r="DD41" s="4"/>
      <c r="DE41" s="3"/>
      <c r="DF41" s="3"/>
      <c r="DG41" s="3"/>
      <c r="DH41" s="3"/>
      <c r="DI41" s="4"/>
      <c r="DJ41" s="4"/>
      <c r="DK41" s="3"/>
      <c r="DL41" s="3"/>
      <c r="DM41" s="3"/>
      <c r="DN41" s="3"/>
      <c r="DO41" s="5"/>
      <c r="DP41" s="3"/>
      <c r="DQ41" s="4"/>
      <c r="DR41" s="3"/>
      <c r="DS41" s="6"/>
      <c r="DT41" s="3"/>
      <c r="DU41" s="3"/>
      <c r="DV41" s="6"/>
      <c r="DW41" s="3"/>
    </row>
    <row r="42" spans="1:127" x14ac:dyDescent="0.2">
      <c r="A42" s="30" t="s">
        <v>89</v>
      </c>
      <c r="B42" s="65" t="s">
        <v>90</v>
      </c>
      <c r="C42" s="33">
        <v>15780</v>
      </c>
      <c r="D42" s="90">
        <v>145</v>
      </c>
      <c r="E42" s="35">
        <f t="shared" si="2"/>
        <v>0.453125</v>
      </c>
      <c r="F42" s="33">
        <v>1492</v>
      </c>
      <c r="G42" s="33">
        <f t="shared" si="3"/>
        <v>10.289655172413793</v>
      </c>
      <c r="H42" s="90">
        <v>27</v>
      </c>
      <c r="I42" s="35">
        <f t="shared" si="4"/>
        <v>8.4375000000000006E-2</v>
      </c>
      <c r="J42" s="33">
        <v>782</v>
      </c>
      <c r="K42" s="33">
        <f t="shared" si="5"/>
        <v>28.962962962962962</v>
      </c>
      <c r="L42" s="90">
        <v>0</v>
      </c>
      <c r="M42" s="35">
        <f t="shared" si="0"/>
        <v>0</v>
      </c>
      <c r="N42" s="33">
        <v>0</v>
      </c>
      <c r="O42" s="33">
        <v>0</v>
      </c>
      <c r="P42" s="90">
        <v>25</v>
      </c>
      <c r="Q42" s="35">
        <f t="shared" si="1"/>
        <v>7.8125E-2</v>
      </c>
      <c r="R42" s="33">
        <v>2913</v>
      </c>
      <c r="S42" s="33">
        <f t="shared" si="10"/>
        <v>116.52</v>
      </c>
      <c r="T42" s="90">
        <v>320</v>
      </c>
      <c r="U42" s="35">
        <f t="shared" si="7"/>
        <v>0.88154269972451793</v>
      </c>
      <c r="V42" s="33">
        <v>363</v>
      </c>
      <c r="W42" s="90">
        <v>7301</v>
      </c>
      <c r="X42" s="33">
        <f t="shared" si="8"/>
        <v>22.815625000000001</v>
      </c>
      <c r="Y42" s="35">
        <f t="shared" si="9"/>
        <v>0.94929137953452092</v>
      </c>
      <c r="Z42" s="97">
        <v>7691</v>
      </c>
      <c r="AA42" s="129"/>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5"/>
      <c r="BK42" s="5"/>
      <c r="BL42" s="5"/>
      <c r="BM42" s="5"/>
      <c r="BN42" s="5"/>
      <c r="BO42" s="3"/>
      <c r="BP42" s="5"/>
      <c r="BQ42" s="5"/>
      <c r="BR42" s="5"/>
      <c r="BS42" s="5"/>
      <c r="BT42" s="5"/>
      <c r="BU42" s="5"/>
      <c r="BV42" s="3"/>
      <c r="BW42" s="5"/>
      <c r="BX42" s="5"/>
      <c r="BY42" s="5"/>
      <c r="BZ42" s="5"/>
      <c r="CA42" s="5"/>
      <c r="CB42" s="5"/>
      <c r="CC42" s="5"/>
      <c r="CD42" s="5"/>
      <c r="CE42" s="5"/>
      <c r="CF42" s="5"/>
      <c r="CG42" s="5"/>
      <c r="CH42" s="5"/>
      <c r="CI42" s="3"/>
      <c r="CJ42" s="5"/>
      <c r="CK42" s="5"/>
      <c r="CL42" s="5"/>
      <c r="CM42" s="5"/>
      <c r="CN42" s="5"/>
      <c r="CO42" s="5"/>
      <c r="CP42" s="5"/>
      <c r="CQ42" s="5"/>
      <c r="CR42" s="3"/>
      <c r="CS42" s="5"/>
      <c r="CT42" s="5"/>
      <c r="CU42" s="5"/>
      <c r="CV42" s="5"/>
      <c r="CW42" s="3"/>
      <c r="CX42" s="3"/>
      <c r="CY42" s="3"/>
      <c r="CZ42" s="3"/>
      <c r="DA42" s="3"/>
      <c r="DB42" s="3"/>
      <c r="DC42" s="4"/>
      <c r="DD42" s="4"/>
      <c r="DE42" s="3"/>
      <c r="DF42" s="3"/>
      <c r="DG42" s="3"/>
      <c r="DH42" s="3"/>
      <c r="DI42" s="4"/>
      <c r="DJ42" s="4"/>
      <c r="DK42" s="3"/>
      <c r="DL42" s="3"/>
      <c r="DM42" s="3"/>
      <c r="DN42" s="3"/>
      <c r="DO42" s="3"/>
      <c r="DP42" s="3"/>
      <c r="DQ42" s="3"/>
      <c r="DR42" s="3"/>
      <c r="DS42" s="6"/>
      <c r="DT42" s="3"/>
      <c r="DU42" s="3"/>
      <c r="DV42" s="6"/>
      <c r="DW42" s="3"/>
    </row>
    <row r="43" spans="1:127" x14ac:dyDescent="0.2">
      <c r="A43" s="30" t="s">
        <v>91</v>
      </c>
      <c r="B43" s="65" t="s">
        <v>92</v>
      </c>
      <c r="C43" s="33">
        <v>10611</v>
      </c>
      <c r="D43" s="90">
        <v>34</v>
      </c>
      <c r="E43" s="35">
        <f t="shared" si="2"/>
        <v>0.25954198473282442</v>
      </c>
      <c r="F43" s="33">
        <v>320</v>
      </c>
      <c r="G43" s="33">
        <f t="shared" si="3"/>
        <v>9.4117647058823533</v>
      </c>
      <c r="H43" s="90">
        <v>11</v>
      </c>
      <c r="I43" s="35">
        <f t="shared" si="4"/>
        <v>8.3969465648854963E-2</v>
      </c>
      <c r="J43" s="33">
        <v>120</v>
      </c>
      <c r="K43" s="33">
        <f t="shared" si="5"/>
        <v>10.909090909090908</v>
      </c>
      <c r="L43" s="90">
        <v>0</v>
      </c>
      <c r="M43" s="35">
        <f t="shared" si="0"/>
        <v>0</v>
      </c>
      <c r="N43" s="33">
        <v>0</v>
      </c>
      <c r="O43" s="33">
        <v>0</v>
      </c>
      <c r="P43" s="90">
        <v>0</v>
      </c>
      <c r="Q43" s="35">
        <f t="shared" si="1"/>
        <v>0</v>
      </c>
      <c r="R43" s="33">
        <v>0</v>
      </c>
      <c r="S43" s="33">
        <v>0</v>
      </c>
      <c r="T43" s="90">
        <v>131</v>
      </c>
      <c r="U43" s="35">
        <f t="shared" si="7"/>
        <v>0.79393939393939394</v>
      </c>
      <c r="V43" s="33">
        <v>165</v>
      </c>
      <c r="W43" s="90">
        <v>878</v>
      </c>
      <c r="X43" s="33">
        <f t="shared" si="8"/>
        <v>6.7022900763358777</v>
      </c>
      <c r="Y43" s="35">
        <f t="shared" si="9"/>
        <v>0.25237137108364471</v>
      </c>
      <c r="Z43" s="97">
        <v>3479</v>
      </c>
      <c r="AA43" s="129"/>
      <c r="AB43" s="4"/>
      <c r="AC43" s="4"/>
      <c r="AD43" s="4"/>
      <c r="AE43" s="4"/>
      <c r="AF43" s="4"/>
      <c r="AG43" s="4"/>
      <c r="AH43" s="4"/>
      <c r="AI43" s="4"/>
      <c r="AJ43" s="4"/>
      <c r="AK43" s="4"/>
      <c r="AL43" s="4"/>
      <c r="AM43" s="4"/>
      <c r="AN43" s="4"/>
      <c r="AO43" s="4"/>
      <c r="AP43" s="4"/>
      <c r="AQ43" s="4"/>
      <c r="AR43" s="4"/>
      <c r="AS43" s="4"/>
      <c r="AT43" s="4"/>
      <c r="AU43" s="4"/>
      <c r="AV43" s="4"/>
      <c r="AW43" s="4"/>
      <c r="AX43" s="3"/>
      <c r="AY43" s="3"/>
      <c r="AZ43" s="3"/>
      <c r="BA43" s="3"/>
      <c r="BB43" s="3"/>
      <c r="BC43" s="3"/>
      <c r="BD43" s="3"/>
      <c r="BE43" s="3"/>
      <c r="BF43" s="4"/>
      <c r="BG43" s="4"/>
      <c r="BH43" s="4"/>
      <c r="BI43" s="4"/>
      <c r="BJ43" s="5"/>
      <c r="BK43" s="5"/>
      <c r="BL43" s="5"/>
      <c r="BM43" s="5"/>
      <c r="BN43" s="5"/>
      <c r="BO43" s="3"/>
      <c r="BP43" s="5"/>
      <c r="BQ43" s="5"/>
      <c r="BR43" s="5"/>
      <c r="BS43" s="5"/>
      <c r="BT43" s="5"/>
      <c r="BU43" s="5"/>
      <c r="BV43" s="3"/>
      <c r="BW43" s="5"/>
      <c r="BX43" s="5"/>
      <c r="BY43" s="5"/>
      <c r="BZ43" s="5"/>
      <c r="CA43" s="5"/>
      <c r="CB43" s="5"/>
      <c r="CC43" s="5"/>
      <c r="CD43" s="5"/>
      <c r="CE43" s="5"/>
      <c r="CF43" s="5"/>
      <c r="CG43" s="5"/>
      <c r="CH43" s="5"/>
      <c r="CI43" s="3"/>
      <c r="CJ43" s="5"/>
      <c r="CK43" s="5"/>
      <c r="CL43" s="5"/>
      <c r="CM43" s="5"/>
      <c r="CN43" s="5"/>
      <c r="CO43" s="5"/>
      <c r="CP43" s="5"/>
      <c r="CQ43" s="5"/>
      <c r="CR43" s="3"/>
      <c r="CS43" s="5"/>
      <c r="CT43" s="5"/>
      <c r="CU43" s="5"/>
      <c r="CV43" s="5"/>
      <c r="CW43" s="3"/>
      <c r="CX43" s="3"/>
      <c r="CY43" s="3"/>
      <c r="CZ43" s="3"/>
      <c r="DA43" s="3"/>
      <c r="DB43" s="3"/>
      <c r="DC43" s="4"/>
      <c r="DD43" s="4"/>
      <c r="DE43" s="3"/>
      <c r="DF43" s="3"/>
      <c r="DG43" s="3"/>
      <c r="DH43" s="3"/>
      <c r="DI43" s="4"/>
      <c r="DJ43" s="4"/>
      <c r="DK43" s="3"/>
      <c r="DL43" s="3"/>
      <c r="DM43" s="3"/>
      <c r="DN43" s="3"/>
      <c r="DO43" s="3"/>
      <c r="DP43" s="3"/>
      <c r="DQ43" s="3"/>
      <c r="DR43" s="3"/>
      <c r="DS43" s="6"/>
      <c r="DT43" s="3"/>
      <c r="DU43" s="3"/>
      <c r="DV43" s="6"/>
      <c r="DW43" s="3"/>
    </row>
    <row r="44" spans="1:127" x14ac:dyDescent="0.2">
      <c r="A44" s="30" t="s">
        <v>93</v>
      </c>
      <c r="B44" s="65" t="s">
        <v>94</v>
      </c>
      <c r="C44" s="33">
        <v>2544</v>
      </c>
      <c r="D44" s="90">
        <v>11</v>
      </c>
      <c r="E44" s="35">
        <f t="shared" si="2"/>
        <v>0.14864864864864866</v>
      </c>
      <c r="F44" s="33">
        <v>62</v>
      </c>
      <c r="G44" s="33">
        <f t="shared" si="3"/>
        <v>5.6363636363636367</v>
      </c>
      <c r="H44" s="90">
        <v>1</v>
      </c>
      <c r="I44" s="35">
        <f t="shared" si="4"/>
        <v>1.3513513513513514E-2</v>
      </c>
      <c r="J44" s="33">
        <v>15</v>
      </c>
      <c r="K44" s="33">
        <f t="shared" si="5"/>
        <v>15</v>
      </c>
      <c r="L44" s="90">
        <v>58</v>
      </c>
      <c r="M44" s="35">
        <f t="shared" si="0"/>
        <v>0.78378378378378377</v>
      </c>
      <c r="N44" s="33">
        <v>580</v>
      </c>
      <c r="O44" s="33">
        <f t="shared" si="6"/>
        <v>10</v>
      </c>
      <c r="P44" s="90">
        <v>1</v>
      </c>
      <c r="Q44" s="35">
        <f t="shared" si="1"/>
        <v>1.3513513513513514E-2</v>
      </c>
      <c r="R44" s="33">
        <v>14</v>
      </c>
      <c r="S44" s="33">
        <f t="shared" si="10"/>
        <v>14</v>
      </c>
      <c r="T44" s="90">
        <v>74</v>
      </c>
      <c r="U44" s="35">
        <f t="shared" si="7"/>
        <v>0.9135802469135802</v>
      </c>
      <c r="V44" s="33">
        <v>81</v>
      </c>
      <c r="W44" s="90">
        <v>781</v>
      </c>
      <c r="X44" s="33">
        <f t="shared" si="8"/>
        <v>10.554054054054054</v>
      </c>
      <c r="Y44" s="35">
        <f t="shared" si="9"/>
        <v>0.63703099510603589</v>
      </c>
      <c r="Z44" s="97">
        <v>1226</v>
      </c>
      <c r="AA44" s="129"/>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5"/>
      <c r="BK44" s="5"/>
      <c r="BL44" s="5"/>
      <c r="BM44" s="5"/>
      <c r="BN44" s="5"/>
      <c r="BO44" s="3"/>
      <c r="BP44" s="5"/>
      <c r="BQ44" s="5"/>
      <c r="BR44" s="5"/>
      <c r="BS44" s="5"/>
      <c r="BT44" s="5"/>
      <c r="BU44" s="5"/>
      <c r="BV44" s="3"/>
      <c r="BW44" s="5"/>
      <c r="BX44" s="5"/>
      <c r="BY44" s="5"/>
      <c r="BZ44" s="5"/>
      <c r="CA44" s="5"/>
      <c r="CB44" s="5"/>
      <c r="CC44" s="5"/>
      <c r="CD44" s="5"/>
      <c r="CE44" s="5"/>
      <c r="CF44" s="5"/>
      <c r="CG44" s="5"/>
      <c r="CH44" s="5"/>
      <c r="CI44" s="3"/>
      <c r="CJ44" s="5"/>
      <c r="CK44" s="5"/>
      <c r="CL44" s="5"/>
      <c r="CM44" s="5"/>
      <c r="CN44" s="5"/>
      <c r="CO44" s="5"/>
      <c r="CP44" s="5"/>
      <c r="CQ44" s="5"/>
      <c r="CR44" s="3"/>
      <c r="CS44" s="5"/>
      <c r="CT44" s="5"/>
      <c r="CU44" s="5"/>
      <c r="CV44" s="5"/>
      <c r="CW44" s="3"/>
      <c r="CX44" s="3"/>
      <c r="CY44" s="3"/>
      <c r="CZ44" s="3"/>
      <c r="DA44" s="3"/>
      <c r="DB44" s="3"/>
      <c r="DC44" s="4"/>
      <c r="DD44" s="4"/>
      <c r="DE44" s="3"/>
      <c r="DF44" s="3"/>
      <c r="DG44" s="3"/>
      <c r="DH44" s="3"/>
      <c r="DI44" s="4"/>
      <c r="DJ44" s="4"/>
      <c r="DK44" s="3"/>
      <c r="DL44" s="3"/>
      <c r="DM44" s="3"/>
      <c r="DN44" s="3"/>
      <c r="DO44" s="3"/>
      <c r="DP44" s="3"/>
      <c r="DQ44" s="4"/>
      <c r="DR44" s="3"/>
      <c r="DS44" s="6"/>
      <c r="DT44" s="3"/>
      <c r="DU44" s="3"/>
      <c r="DV44" s="6"/>
      <c r="DW44" s="3"/>
    </row>
    <row r="45" spans="1:127" x14ac:dyDescent="0.2">
      <c r="A45" s="30" t="s">
        <v>95</v>
      </c>
      <c r="B45" s="65" t="s">
        <v>94</v>
      </c>
      <c r="C45" s="33">
        <v>80128</v>
      </c>
      <c r="D45" s="90">
        <v>293</v>
      </c>
      <c r="E45" s="35">
        <f t="shared" si="2"/>
        <v>0.30842105263157893</v>
      </c>
      <c r="F45" s="33">
        <v>4976</v>
      </c>
      <c r="G45" s="33">
        <f t="shared" si="3"/>
        <v>16.982935153583618</v>
      </c>
      <c r="H45" s="90">
        <v>1</v>
      </c>
      <c r="I45" s="92">
        <f t="shared" si="4"/>
        <v>1.0526315789473684E-3</v>
      </c>
      <c r="J45" s="33">
        <v>438</v>
      </c>
      <c r="K45" s="33">
        <f t="shared" si="5"/>
        <v>438</v>
      </c>
      <c r="L45" s="90">
        <v>0</v>
      </c>
      <c r="M45" s="35">
        <f t="shared" si="0"/>
        <v>0</v>
      </c>
      <c r="N45" s="33">
        <v>0</v>
      </c>
      <c r="O45" s="33">
        <v>0</v>
      </c>
      <c r="P45" s="90">
        <v>0</v>
      </c>
      <c r="Q45" s="35">
        <f t="shared" si="1"/>
        <v>0</v>
      </c>
      <c r="R45" s="33">
        <v>0</v>
      </c>
      <c r="S45" s="33">
        <v>0</v>
      </c>
      <c r="T45" s="90">
        <v>950</v>
      </c>
      <c r="U45" s="35">
        <f t="shared" si="7"/>
        <v>0.93137254901960786</v>
      </c>
      <c r="V45" s="33">
        <v>1020</v>
      </c>
      <c r="W45" s="90">
        <v>18957</v>
      </c>
      <c r="X45" s="33">
        <f t="shared" si="8"/>
        <v>19.954736842105262</v>
      </c>
      <c r="Y45" s="35">
        <f t="shared" si="9"/>
        <v>0.72134703196347028</v>
      </c>
      <c r="Z45" s="97">
        <v>26280</v>
      </c>
      <c r="AA45" s="129"/>
      <c r="AB45" s="4"/>
      <c r="AC45" s="4"/>
      <c r="AD45" s="4"/>
      <c r="AE45" s="4"/>
      <c r="AF45" s="4"/>
      <c r="AG45" s="4"/>
      <c r="AH45" s="4"/>
      <c r="AI45" s="4"/>
      <c r="AJ45" s="4"/>
      <c r="AK45" s="4"/>
      <c r="AL45" s="4"/>
      <c r="AM45" s="4"/>
      <c r="AN45" s="4"/>
      <c r="AO45" s="4"/>
      <c r="AP45" s="4"/>
      <c r="AQ45" s="4"/>
      <c r="AR45" s="4"/>
      <c r="AS45" s="4"/>
      <c r="AT45" s="4"/>
      <c r="AU45" s="4"/>
      <c r="AV45" s="4"/>
      <c r="AW45" s="4"/>
      <c r="AX45" s="3"/>
      <c r="AY45" s="3"/>
      <c r="AZ45" s="3"/>
      <c r="BA45" s="3"/>
      <c r="BB45" s="3"/>
      <c r="BC45" s="3"/>
      <c r="BD45" s="3"/>
      <c r="BE45" s="3"/>
      <c r="BF45" s="4"/>
      <c r="BG45" s="4"/>
      <c r="BH45" s="4"/>
      <c r="BI45" s="4"/>
      <c r="BJ45" s="5"/>
      <c r="BK45" s="5"/>
      <c r="BL45" s="5"/>
      <c r="BM45" s="5"/>
      <c r="BN45" s="5"/>
      <c r="BO45" s="3"/>
      <c r="BP45" s="5"/>
      <c r="BQ45" s="5"/>
      <c r="BR45" s="5"/>
      <c r="BS45" s="5"/>
      <c r="BT45" s="5"/>
      <c r="BU45" s="5"/>
      <c r="BV45" s="3"/>
      <c r="BW45" s="5"/>
      <c r="BX45" s="5"/>
      <c r="BY45" s="5"/>
      <c r="BZ45" s="5"/>
      <c r="CA45" s="5"/>
      <c r="CB45" s="5"/>
      <c r="CC45" s="5"/>
      <c r="CD45" s="5"/>
      <c r="CE45" s="5"/>
      <c r="CF45" s="5"/>
      <c r="CG45" s="5"/>
      <c r="CH45" s="5"/>
      <c r="CI45" s="3"/>
      <c r="CJ45" s="5"/>
      <c r="CK45" s="5"/>
      <c r="CL45" s="5"/>
      <c r="CM45" s="5"/>
      <c r="CN45" s="5"/>
      <c r="CO45" s="5"/>
      <c r="CP45" s="5"/>
      <c r="CQ45" s="5"/>
      <c r="CR45" s="3"/>
      <c r="CS45" s="5"/>
      <c r="CT45" s="5"/>
      <c r="CU45" s="5"/>
      <c r="CV45" s="5"/>
      <c r="CW45" s="3"/>
      <c r="CX45" s="3"/>
      <c r="CY45" s="3"/>
      <c r="CZ45" s="3"/>
      <c r="DA45" s="3"/>
      <c r="DB45" s="3"/>
      <c r="DC45" s="4"/>
      <c r="DD45" s="4"/>
      <c r="DE45" s="3"/>
      <c r="DF45" s="3"/>
      <c r="DG45" s="3"/>
      <c r="DH45" s="3"/>
      <c r="DI45" s="4"/>
      <c r="DJ45" s="4"/>
      <c r="DK45" s="3"/>
      <c r="DL45" s="3"/>
      <c r="DM45" s="3"/>
      <c r="DN45" s="3"/>
      <c r="DO45" s="5"/>
      <c r="DP45" s="3"/>
      <c r="DQ45" s="4"/>
      <c r="DR45" s="3"/>
      <c r="DS45" s="6"/>
      <c r="DT45" s="3"/>
      <c r="DU45" s="3"/>
      <c r="DV45" s="6"/>
      <c r="DW45" s="3"/>
    </row>
    <row r="46" spans="1:127" x14ac:dyDescent="0.2">
      <c r="A46" s="30" t="s">
        <v>96</v>
      </c>
      <c r="B46" s="65" t="s">
        <v>97</v>
      </c>
      <c r="C46" s="33">
        <v>6135</v>
      </c>
      <c r="D46" s="90">
        <v>64</v>
      </c>
      <c r="E46" s="35">
        <f t="shared" si="2"/>
        <v>0.25196850393700787</v>
      </c>
      <c r="F46" s="33">
        <v>280</v>
      </c>
      <c r="G46" s="33">
        <f t="shared" si="3"/>
        <v>4.375</v>
      </c>
      <c r="H46" s="90">
        <v>50</v>
      </c>
      <c r="I46" s="35">
        <f t="shared" si="4"/>
        <v>0.19685039370078741</v>
      </c>
      <c r="J46" s="33">
        <v>12</v>
      </c>
      <c r="K46" s="33">
        <f t="shared" si="5"/>
        <v>0.24</v>
      </c>
      <c r="L46" s="90">
        <v>86</v>
      </c>
      <c r="M46" s="35">
        <f t="shared" si="0"/>
        <v>0.33858267716535434</v>
      </c>
      <c r="N46" s="33">
        <v>959</v>
      </c>
      <c r="O46" s="33">
        <f t="shared" si="6"/>
        <v>11.151162790697674</v>
      </c>
      <c r="P46" s="90">
        <v>3</v>
      </c>
      <c r="Q46" s="35">
        <f t="shared" si="1"/>
        <v>1.1811023622047244E-2</v>
      </c>
      <c r="R46" s="33">
        <v>577</v>
      </c>
      <c r="S46" s="33">
        <f t="shared" si="10"/>
        <v>192.33333333333334</v>
      </c>
      <c r="T46" s="90">
        <v>254</v>
      </c>
      <c r="U46" s="35">
        <f t="shared" si="7"/>
        <v>0.92700729927007297</v>
      </c>
      <c r="V46" s="33">
        <v>274</v>
      </c>
      <c r="W46" s="90">
        <v>2330</v>
      </c>
      <c r="X46" s="33">
        <f t="shared" si="8"/>
        <v>9.1732283464566926</v>
      </c>
      <c r="Y46" s="35">
        <f t="shared" si="9"/>
        <v>0.80483592400690851</v>
      </c>
      <c r="Z46" s="97">
        <v>2895</v>
      </c>
      <c r="AA46" s="129"/>
      <c r="AB46" s="4"/>
      <c r="AC46" s="4"/>
      <c r="AD46" s="4"/>
      <c r="AE46" s="4"/>
      <c r="AF46" s="4"/>
      <c r="AG46" s="4"/>
      <c r="AH46" s="4"/>
      <c r="AI46" s="4"/>
      <c r="AJ46" s="4"/>
      <c r="AK46" s="4"/>
      <c r="AL46" s="4"/>
      <c r="AM46" s="4"/>
      <c r="AN46" s="4"/>
      <c r="AO46" s="4"/>
      <c r="AP46" s="4"/>
      <c r="AQ46" s="4"/>
      <c r="AR46" s="4"/>
      <c r="AS46" s="4"/>
      <c r="AT46" s="4"/>
      <c r="AU46" s="4"/>
      <c r="AV46" s="4"/>
      <c r="AW46" s="4"/>
      <c r="AX46" s="3"/>
      <c r="AY46" s="3"/>
      <c r="AZ46" s="3"/>
      <c r="BA46" s="3"/>
      <c r="BB46" s="3"/>
      <c r="BC46" s="3"/>
      <c r="BD46" s="3"/>
      <c r="BE46" s="3"/>
      <c r="BF46" s="4"/>
      <c r="BG46" s="4"/>
      <c r="BH46" s="4"/>
      <c r="BI46" s="4"/>
      <c r="BJ46" s="5"/>
      <c r="BK46" s="5"/>
      <c r="BL46" s="5"/>
      <c r="BM46" s="5"/>
      <c r="BN46" s="5"/>
      <c r="BO46" s="3"/>
      <c r="BP46" s="5"/>
      <c r="BQ46" s="5"/>
      <c r="BR46" s="5"/>
      <c r="BS46" s="5"/>
      <c r="BT46" s="5"/>
      <c r="BU46" s="5"/>
      <c r="BV46" s="3"/>
      <c r="BW46" s="5"/>
      <c r="BX46" s="5"/>
      <c r="BY46" s="5"/>
      <c r="BZ46" s="5"/>
      <c r="CA46" s="5"/>
      <c r="CB46" s="5"/>
      <c r="CC46" s="5"/>
      <c r="CD46" s="5"/>
      <c r="CE46" s="5"/>
      <c r="CF46" s="5"/>
      <c r="CG46" s="5"/>
      <c r="CH46" s="5"/>
      <c r="CI46" s="3"/>
      <c r="CJ46" s="5"/>
      <c r="CK46" s="5"/>
      <c r="CL46" s="5"/>
      <c r="CM46" s="5"/>
      <c r="CN46" s="5"/>
      <c r="CO46" s="5"/>
      <c r="CP46" s="5"/>
      <c r="CQ46" s="5"/>
      <c r="CR46" s="3"/>
      <c r="CS46" s="5"/>
      <c r="CT46" s="5"/>
      <c r="CU46" s="5"/>
      <c r="CV46" s="5"/>
      <c r="CW46" s="3"/>
      <c r="CX46" s="3"/>
      <c r="CY46" s="3"/>
      <c r="CZ46" s="3"/>
      <c r="DA46" s="3"/>
      <c r="DB46" s="3"/>
      <c r="DC46" s="4"/>
      <c r="DD46" s="4"/>
      <c r="DE46" s="3"/>
      <c r="DF46" s="3"/>
      <c r="DG46" s="3"/>
      <c r="DH46" s="3"/>
      <c r="DI46" s="4"/>
      <c r="DJ46" s="4"/>
      <c r="DK46" s="3"/>
      <c r="DL46" s="3"/>
      <c r="DM46" s="3"/>
      <c r="DN46" s="3"/>
      <c r="DO46" s="5"/>
      <c r="DP46" s="3"/>
      <c r="DQ46" s="4"/>
      <c r="DR46" s="3"/>
      <c r="DS46" s="6"/>
      <c r="DT46" s="3"/>
      <c r="DU46" s="3"/>
      <c r="DV46" s="6"/>
      <c r="DW46" s="3"/>
    </row>
    <row r="47" spans="1:127" x14ac:dyDescent="0.2">
      <c r="A47" s="30" t="s">
        <v>98</v>
      </c>
      <c r="B47" s="65" t="s">
        <v>99</v>
      </c>
      <c r="C47" s="33">
        <v>29191</v>
      </c>
      <c r="D47" s="90">
        <v>325</v>
      </c>
      <c r="E47" s="35">
        <f t="shared" si="2"/>
        <v>0.42763157894736842</v>
      </c>
      <c r="F47" s="33">
        <v>3349</v>
      </c>
      <c r="G47" s="33">
        <f t="shared" si="3"/>
        <v>10.304615384615385</v>
      </c>
      <c r="H47" s="90">
        <v>82</v>
      </c>
      <c r="I47" s="35">
        <f t="shared" si="4"/>
        <v>0.10789473684210527</v>
      </c>
      <c r="J47" s="33">
        <v>1578</v>
      </c>
      <c r="K47" s="33">
        <f t="shared" si="5"/>
        <v>19.243902439024389</v>
      </c>
      <c r="L47" s="90">
        <v>111</v>
      </c>
      <c r="M47" s="35">
        <f t="shared" si="0"/>
        <v>0.14605263157894738</v>
      </c>
      <c r="N47" s="33">
        <v>1390</v>
      </c>
      <c r="O47" s="33">
        <f t="shared" si="6"/>
        <v>12.522522522522523</v>
      </c>
      <c r="P47" s="90">
        <v>0</v>
      </c>
      <c r="Q47" s="35">
        <f t="shared" si="1"/>
        <v>0</v>
      </c>
      <c r="R47" s="33">
        <v>0</v>
      </c>
      <c r="S47" s="33">
        <v>0</v>
      </c>
      <c r="T47" s="90">
        <v>760</v>
      </c>
      <c r="U47" s="35">
        <f t="shared" si="7"/>
        <v>0.90800477897252085</v>
      </c>
      <c r="V47" s="33">
        <v>837</v>
      </c>
      <c r="W47" s="90">
        <v>10933</v>
      </c>
      <c r="X47" s="33">
        <f t="shared" si="8"/>
        <v>14.385526315789473</v>
      </c>
      <c r="Y47" s="35">
        <f t="shared" si="9"/>
        <v>0.93974557331958053</v>
      </c>
      <c r="Z47" s="97">
        <v>11634</v>
      </c>
      <c r="AA47" s="129"/>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5"/>
      <c r="BK47" s="5"/>
      <c r="BL47" s="5"/>
      <c r="BM47" s="5"/>
      <c r="BN47" s="5"/>
      <c r="BO47" s="3"/>
      <c r="BP47" s="5"/>
      <c r="BQ47" s="5"/>
      <c r="BR47" s="5"/>
      <c r="BS47" s="5"/>
      <c r="BT47" s="5"/>
      <c r="BU47" s="5"/>
      <c r="BV47" s="3"/>
      <c r="BW47" s="5"/>
      <c r="BX47" s="5"/>
      <c r="BY47" s="5"/>
      <c r="BZ47" s="5"/>
      <c r="CA47" s="5"/>
      <c r="CB47" s="5"/>
      <c r="CC47" s="5"/>
      <c r="CD47" s="5"/>
      <c r="CE47" s="5"/>
      <c r="CF47" s="5"/>
      <c r="CG47" s="5"/>
      <c r="CH47" s="5"/>
      <c r="CI47" s="3"/>
      <c r="CJ47" s="5"/>
      <c r="CK47" s="5"/>
      <c r="CL47" s="5"/>
      <c r="CM47" s="5"/>
      <c r="CN47" s="5"/>
      <c r="CO47" s="5"/>
      <c r="CP47" s="5"/>
      <c r="CQ47" s="5"/>
      <c r="CR47" s="3"/>
      <c r="CS47" s="5"/>
      <c r="CT47" s="5"/>
      <c r="CU47" s="5"/>
      <c r="CV47" s="5"/>
      <c r="CW47" s="3"/>
      <c r="CX47" s="3"/>
      <c r="CY47" s="3"/>
      <c r="CZ47" s="3"/>
      <c r="DA47" s="3"/>
      <c r="DB47" s="3"/>
      <c r="DC47" s="4"/>
      <c r="DD47" s="4"/>
      <c r="DE47" s="3"/>
      <c r="DF47" s="3"/>
      <c r="DG47" s="3"/>
      <c r="DH47" s="3"/>
      <c r="DI47" s="4"/>
      <c r="DJ47" s="4"/>
      <c r="DK47" s="3"/>
      <c r="DL47" s="3"/>
      <c r="DM47" s="3"/>
      <c r="DN47" s="3"/>
      <c r="DO47" s="5"/>
      <c r="DP47" s="3"/>
      <c r="DQ47" s="3"/>
      <c r="DR47" s="3"/>
      <c r="DS47" s="6"/>
      <c r="DT47" s="3"/>
      <c r="DU47" s="3"/>
      <c r="DV47" s="6"/>
      <c r="DW47" s="3"/>
    </row>
    <row r="48" spans="1:127" x14ac:dyDescent="0.2">
      <c r="A48" s="30" t="s">
        <v>100</v>
      </c>
      <c r="B48" s="65" t="s">
        <v>101</v>
      </c>
      <c r="C48" s="33">
        <v>22787</v>
      </c>
      <c r="D48" s="90">
        <v>705</v>
      </c>
      <c r="E48" s="35">
        <f t="shared" si="2"/>
        <v>0.63228699551569512</v>
      </c>
      <c r="F48" s="33">
        <v>7090</v>
      </c>
      <c r="G48" s="33">
        <f t="shared" si="3"/>
        <v>10.056737588652481</v>
      </c>
      <c r="H48" s="90">
        <v>115</v>
      </c>
      <c r="I48" s="35">
        <f t="shared" si="4"/>
        <v>0.1031390134529148</v>
      </c>
      <c r="J48" s="33">
        <v>3332</v>
      </c>
      <c r="K48" s="33">
        <f t="shared" si="5"/>
        <v>28.973913043478262</v>
      </c>
      <c r="L48" s="90">
        <v>0</v>
      </c>
      <c r="M48" s="35">
        <f t="shared" si="0"/>
        <v>0</v>
      </c>
      <c r="N48" s="33">
        <v>0</v>
      </c>
      <c r="O48" s="33">
        <v>0</v>
      </c>
      <c r="P48" s="90">
        <v>70</v>
      </c>
      <c r="Q48" s="35">
        <f t="shared" si="1"/>
        <v>6.2780269058295965E-2</v>
      </c>
      <c r="R48" s="33">
        <v>16684</v>
      </c>
      <c r="S48" s="33">
        <f t="shared" si="10"/>
        <v>238.34285714285716</v>
      </c>
      <c r="T48" s="90">
        <v>1115</v>
      </c>
      <c r="U48" s="35">
        <f t="shared" si="7"/>
        <v>0.97040905134899913</v>
      </c>
      <c r="V48" s="33">
        <v>1149</v>
      </c>
      <c r="W48" s="90">
        <v>30205</v>
      </c>
      <c r="X48" s="33">
        <f t="shared" si="8"/>
        <v>27.08968609865471</v>
      </c>
      <c r="Y48" s="35">
        <f t="shared" si="9"/>
        <v>0.99306286165176227</v>
      </c>
      <c r="Z48" s="97">
        <v>30416</v>
      </c>
      <c r="AA48" s="129"/>
      <c r="AB48" s="4"/>
      <c r="AC48" s="4"/>
      <c r="AD48" s="4"/>
      <c r="AE48" s="4"/>
      <c r="AF48" s="4"/>
      <c r="AG48" s="4"/>
      <c r="AH48" s="4"/>
      <c r="AI48" s="4"/>
      <c r="AJ48" s="4"/>
      <c r="AK48" s="4"/>
      <c r="AL48" s="4"/>
      <c r="AM48" s="4"/>
      <c r="AN48" s="4"/>
      <c r="AO48" s="4"/>
      <c r="AP48" s="4"/>
      <c r="AQ48" s="4"/>
      <c r="AR48" s="4"/>
      <c r="AS48" s="4"/>
      <c r="AT48" s="4"/>
      <c r="AU48" s="4"/>
      <c r="AV48" s="4"/>
      <c r="AW48" s="4"/>
      <c r="AX48" s="3"/>
      <c r="AY48" s="3"/>
      <c r="AZ48" s="3"/>
      <c r="BA48" s="3"/>
      <c r="BB48" s="3"/>
      <c r="BC48" s="3"/>
      <c r="BD48" s="3"/>
      <c r="BE48" s="3"/>
      <c r="BF48" s="4"/>
      <c r="BG48" s="4"/>
      <c r="BH48" s="4"/>
      <c r="BI48" s="4"/>
      <c r="BJ48" s="5"/>
      <c r="BK48" s="5"/>
      <c r="BL48" s="5"/>
      <c r="BM48" s="5"/>
      <c r="BN48" s="5"/>
      <c r="BO48" s="3"/>
      <c r="BP48" s="5"/>
      <c r="BQ48" s="5"/>
      <c r="BR48" s="5"/>
      <c r="BS48" s="5"/>
      <c r="BT48" s="5"/>
      <c r="BU48" s="5"/>
      <c r="BV48" s="3"/>
      <c r="BW48" s="5"/>
      <c r="BX48" s="5"/>
      <c r="BY48" s="5"/>
      <c r="BZ48" s="5"/>
      <c r="CA48" s="5"/>
      <c r="CB48" s="5"/>
      <c r="CC48" s="5"/>
      <c r="CD48" s="5"/>
      <c r="CE48" s="5"/>
      <c r="CF48" s="5"/>
      <c r="CG48" s="5"/>
      <c r="CH48" s="5"/>
      <c r="CI48" s="3"/>
      <c r="CJ48" s="5"/>
      <c r="CK48" s="5"/>
      <c r="CL48" s="5"/>
      <c r="CM48" s="5"/>
      <c r="CN48" s="5"/>
      <c r="CO48" s="5"/>
      <c r="CP48" s="5"/>
      <c r="CQ48" s="5"/>
      <c r="CR48" s="3"/>
      <c r="CS48" s="5"/>
      <c r="CT48" s="5"/>
      <c r="CU48" s="5"/>
      <c r="CV48" s="5"/>
      <c r="CW48" s="3"/>
      <c r="CX48" s="3"/>
      <c r="CY48" s="3"/>
      <c r="CZ48" s="3"/>
      <c r="DA48" s="3"/>
      <c r="DB48" s="3"/>
      <c r="DC48" s="4"/>
      <c r="DD48" s="4"/>
      <c r="DE48" s="3"/>
      <c r="DF48" s="3"/>
      <c r="DG48" s="3"/>
      <c r="DH48" s="3"/>
      <c r="DI48" s="4"/>
      <c r="DJ48" s="4"/>
      <c r="DK48" s="3"/>
      <c r="DL48" s="3"/>
      <c r="DM48" s="3"/>
      <c r="DN48" s="3"/>
      <c r="DO48" s="3"/>
      <c r="DP48" s="3"/>
      <c r="DQ48" s="3"/>
      <c r="DR48" s="3"/>
      <c r="DS48" s="6"/>
      <c r="DT48" s="3"/>
      <c r="DU48" s="3"/>
      <c r="DV48" s="6"/>
      <c r="DW48" s="3"/>
    </row>
    <row r="49" spans="1:127" x14ac:dyDescent="0.2">
      <c r="A49" s="30" t="s">
        <v>102</v>
      </c>
      <c r="B49" s="65" t="s">
        <v>103</v>
      </c>
      <c r="C49" s="33">
        <v>41186</v>
      </c>
      <c r="D49" s="90">
        <v>161</v>
      </c>
      <c r="E49" s="35">
        <f t="shared" si="2"/>
        <v>0.39851485148514854</v>
      </c>
      <c r="F49" s="33">
        <v>1659</v>
      </c>
      <c r="G49" s="33">
        <f t="shared" si="3"/>
        <v>10.304347826086957</v>
      </c>
      <c r="H49" s="90">
        <v>22</v>
      </c>
      <c r="I49" s="35">
        <f t="shared" si="4"/>
        <v>5.4455445544554455E-2</v>
      </c>
      <c r="J49" s="33">
        <v>823</v>
      </c>
      <c r="K49" s="33">
        <f t="shared" si="5"/>
        <v>37.409090909090907</v>
      </c>
      <c r="L49" s="90">
        <v>34</v>
      </c>
      <c r="M49" s="35">
        <f t="shared" si="0"/>
        <v>8.4158415841584164E-2</v>
      </c>
      <c r="N49" s="33">
        <v>208</v>
      </c>
      <c r="O49" s="33">
        <f t="shared" si="6"/>
        <v>6.117647058823529</v>
      </c>
      <c r="P49" s="90">
        <v>0</v>
      </c>
      <c r="Q49" s="35">
        <f t="shared" si="1"/>
        <v>0</v>
      </c>
      <c r="R49" s="33">
        <v>0</v>
      </c>
      <c r="S49" s="33">
        <v>0</v>
      </c>
      <c r="T49" s="90">
        <v>404</v>
      </c>
      <c r="U49" s="35">
        <f t="shared" si="7"/>
        <v>0.80961923847695394</v>
      </c>
      <c r="V49" s="33">
        <v>499</v>
      </c>
      <c r="W49" s="90">
        <v>5166</v>
      </c>
      <c r="X49" s="33">
        <f t="shared" si="8"/>
        <v>12.787128712871286</v>
      </c>
      <c r="Y49" s="35">
        <f t="shared" si="9"/>
        <v>0.63896103896103895</v>
      </c>
      <c r="Z49" s="97">
        <v>8085</v>
      </c>
      <c r="AA49" s="129"/>
      <c r="AB49" s="4"/>
      <c r="AC49" s="4"/>
      <c r="AD49" s="4"/>
      <c r="AE49" s="4"/>
      <c r="AF49" s="4"/>
      <c r="AG49" s="4"/>
      <c r="AH49" s="4"/>
      <c r="AI49" s="4"/>
      <c r="AJ49" s="4"/>
      <c r="AK49" s="4"/>
      <c r="AL49" s="4"/>
      <c r="AM49" s="4"/>
      <c r="AN49" s="4"/>
      <c r="AO49" s="4"/>
      <c r="AP49" s="4"/>
      <c r="AQ49" s="4"/>
      <c r="AR49" s="4"/>
      <c r="AS49" s="4"/>
      <c r="AT49" s="4"/>
      <c r="AU49" s="4"/>
      <c r="AV49" s="4"/>
      <c r="AW49" s="4"/>
      <c r="AX49" s="3"/>
      <c r="AY49" s="3"/>
      <c r="AZ49" s="3"/>
      <c r="BA49" s="3"/>
      <c r="BB49" s="3"/>
      <c r="BC49" s="3"/>
      <c r="BD49" s="3"/>
      <c r="BE49" s="3"/>
      <c r="BF49" s="4"/>
      <c r="BG49" s="4"/>
      <c r="BH49" s="4"/>
      <c r="BI49" s="4"/>
      <c r="BJ49" s="5"/>
      <c r="BK49" s="5"/>
      <c r="BL49" s="5"/>
      <c r="BM49" s="5"/>
      <c r="BN49" s="5"/>
      <c r="BO49" s="3"/>
      <c r="BP49" s="5"/>
      <c r="BQ49" s="5"/>
      <c r="BR49" s="5"/>
      <c r="BS49" s="5"/>
      <c r="BT49" s="5"/>
      <c r="BU49" s="5"/>
      <c r="BV49" s="3"/>
      <c r="BW49" s="5"/>
      <c r="BX49" s="5"/>
      <c r="BY49" s="5"/>
      <c r="BZ49" s="5"/>
      <c r="CA49" s="5"/>
      <c r="CB49" s="5"/>
      <c r="CC49" s="5"/>
      <c r="CD49" s="5"/>
      <c r="CE49" s="5"/>
      <c r="CF49" s="5"/>
      <c r="CG49" s="5"/>
      <c r="CH49" s="5"/>
      <c r="CI49" s="3"/>
      <c r="CJ49" s="5"/>
      <c r="CK49" s="5"/>
      <c r="CL49" s="5"/>
      <c r="CM49" s="5"/>
      <c r="CN49" s="5"/>
      <c r="CO49" s="5"/>
      <c r="CP49" s="5"/>
      <c r="CQ49" s="5"/>
      <c r="CR49" s="3"/>
      <c r="CS49" s="5"/>
      <c r="CT49" s="5"/>
      <c r="CU49" s="5"/>
      <c r="CV49" s="5"/>
      <c r="CW49" s="3"/>
      <c r="CX49" s="3"/>
      <c r="CY49" s="3"/>
      <c r="CZ49" s="3"/>
      <c r="DA49" s="3"/>
      <c r="DB49" s="3"/>
      <c r="DC49" s="4"/>
      <c r="DD49" s="4"/>
      <c r="DE49" s="3"/>
      <c r="DF49" s="3"/>
      <c r="DG49" s="3"/>
      <c r="DH49" s="3"/>
      <c r="DI49" s="4"/>
      <c r="DJ49" s="4"/>
      <c r="DK49" s="3"/>
      <c r="DL49" s="3"/>
      <c r="DM49" s="3"/>
      <c r="DN49" s="3"/>
      <c r="DO49" s="3"/>
      <c r="DP49" s="3"/>
      <c r="DQ49" s="3"/>
      <c r="DR49" s="3"/>
      <c r="DS49" s="6"/>
      <c r="DT49" s="3"/>
      <c r="DU49" s="3"/>
      <c r="DV49" s="6"/>
      <c r="DW49" s="3"/>
    </row>
    <row r="50" spans="1:127" x14ac:dyDescent="0.2">
      <c r="A50" s="73"/>
      <c r="B50" s="74"/>
      <c r="C50" s="82"/>
      <c r="D50" s="98"/>
      <c r="E50" s="76"/>
      <c r="F50" s="98"/>
      <c r="G50" s="98"/>
      <c r="H50" s="98"/>
      <c r="I50" s="98"/>
      <c r="J50" s="98"/>
      <c r="K50" s="98"/>
      <c r="L50" s="98"/>
      <c r="M50" s="98"/>
      <c r="N50" s="98"/>
      <c r="O50" s="98"/>
      <c r="P50" s="98"/>
      <c r="Q50" s="98"/>
      <c r="R50" s="98"/>
      <c r="S50" s="98"/>
      <c r="T50" s="98"/>
      <c r="U50" s="98"/>
      <c r="V50" s="98"/>
      <c r="W50" s="98"/>
      <c r="X50" s="98"/>
      <c r="Y50" s="98"/>
      <c r="Z50" s="99"/>
      <c r="AA50" s="129"/>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row>
    <row r="51" spans="1:127" x14ac:dyDescent="0.2">
      <c r="A51" s="21" t="s">
        <v>168</v>
      </c>
      <c r="B51" s="21"/>
      <c r="C51" s="55"/>
      <c r="D51" s="56">
        <f>SUM(D2:D49)</f>
        <v>9966</v>
      </c>
      <c r="E51" s="57">
        <f>D51/T51</f>
        <v>0.3812110316337069</v>
      </c>
      <c r="F51" s="56">
        <f t="shared" ref="F51:Z51" si="11">SUM(F2:F49)</f>
        <v>97280</v>
      </c>
      <c r="G51" s="56">
        <f>F51/D51</f>
        <v>9.7611880393337351</v>
      </c>
      <c r="H51" s="56">
        <f t="shared" si="11"/>
        <v>1758</v>
      </c>
      <c r="I51" s="57">
        <f>H51/T51</f>
        <v>6.7245534177408861E-2</v>
      </c>
      <c r="J51" s="56">
        <f t="shared" si="11"/>
        <v>45494</v>
      </c>
      <c r="K51" s="56">
        <f>J51/H51</f>
        <v>25.878270762229807</v>
      </c>
      <c r="L51" s="56">
        <f t="shared" si="11"/>
        <v>839</v>
      </c>
      <c r="M51" s="57">
        <f>L51/T51</f>
        <v>3.2092720804804346E-2</v>
      </c>
      <c r="N51" s="56">
        <f t="shared" si="11"/>
        <v>14476</v>
      </c>
      <c r="O51" s="56">
        <f>N51/L51</f>
        <v>17.253873659117996</v>
      </c>
      <c r="P51" s="56">
        <f t="shared" si="11"/>
        <v>282</v>
      </c>
      <c r="Q51" s="57">
        <f>P51/T51</f>
        <v>1.0786826301495619E-2</v>
      </c>
      <c r="R51" s="56">
        <f t="shared" si="11"/>
        <v>28787</v>
      </c>
      <c r="S51" s="56">
        <f>R51/P51</f>
        <v>102.08156028368795</v>
      </c>
      <c r="T51" s="56">
        <f t="shared" si="11"/>
        <v>26143</v>
      </c>
      <c r="U51" s="57">
        <f>T51/V51</f>
        <v>0.89838487972508596</v>
      </c>
      <c r="V51" s="56">
        <f t="shared" si="11"/>
        <v>29100</v>
      </c>
      <c r="W51" s="56">
        <f t="shared" si="11"/>
        <v>382534</v>
      </c>
      <c r="X51" s="56">
        <f>W51/T51</f>
        <v>14.632368129135907</v>
      </c>
      <c r="Y51" s="57">
        <f>W51/Z51</f>
        <v>0.87818125886712062</v>
      </c>
      <c r="Z51" s="56">
        <f t="shared" si="11"/>
        <v>435598</v>
      </c>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row>
    <row r="52" spans="1:127" x14ac:dyDescent="0.2">
      <c r="A52" s="21" t="s">
        <v>169</v>
      </c>
      <c r="B52" s="21"/>
      <c r="C52" s="55"/>
      <c r="D52" s="56">
        <f>AVERAGE(D2:D49)</f>
        <v>207.625</v>
      </c>
      <c r="E52" s="57">
        <f t="shared" ref="E52:Z52" si="12">AVERAGE(E2:E49)</f>
        <v>0.37574749613652764</v>
      </c>
      <c r="F52" s="56">
        <f t="shared" si="12"/>
        <v>2026.6666666666667</v>
      </c>
      <c r="G52" s="56">
        <f t="shared" si="12"/>
        <v>9.8480835622568677</v>
      </c>
      <c r="H52" s="56">
        <f t="shared" si="12"/>
        <v>36.625</v>
      </c>
      <c r="I52" s="57">
        <f t="shared" si="12"/>
        <v>8.158781681357255E-2</v>
      </c>
      <c r="J52" s="56">
        <f t="shared" si="12"/>
        <v>947.79166666666663</v>
      </c>
      <c r="K52" s="56">
        <f t="shared" si="12"/>
        <v>45.109736958263859</v>
      </c>
      <c r="L52" s="56">
        <f t="shared" si="12"/>
        <v>17.479166666666668</v>
      </c>
      <c r="M52" s="57">
        <f t="shared" si="12"/>
        <v>5.578680257783708E-2</v>
      </c>
      <c r="N52" s="56">
        <f t="shared" si="12"/>
        <v>301.58333333333331</v>
      </c>
      <c r="O52" s="56">
        <f t="shared" si="12"/>
        <v>8.467338352333817</v>
      </c>
      <c r="P52" s="56">
        <f t="shared" si="12"/>
        <v>5.875</v>
      </c>
      <c r="Q52" s="57">
        <f t="shared" si="12"/>
        <v>1.1127302644733559E-2</v>
      </c>
      <c r="R52" s="56">
        <f t="shared" si="12"/>
        <v>599.72916666666663</v>
      </c>
      <c r="S52" s="56">
        <f t="shared" si="12"/>
        <v>31.229218055976684</v>
      </c>
      <c r="T52" s="56">
        <f t="shared" si="12"/>
        <v>544.64583333333337</v>
      </c>
      <c r="U52" s="57">
        <f t="shared" si="12"/>
        <v>0.89598321808942849</v>
      </c>
      <c r="V52" s="56">
        <f t="shared" si="12"/>
        <v>606.25</v>
      </c>
      <c r="W52" s="56">
        <f t="shared" si="12"/>
        <v>7969.458333333333</v>
      </c>
      <c r="X52" s="56">
        <f t="shared" si="12"/>
        <v>14.513933067288486</v>
      </c>
      <c r="Y52" s="57">
        <f t="shared" si="12"/>
        <v>0.85163528107693887</v>
      </c>
      <c r="Z52" s="56">
        <f t="shared" si="12"/>
        <v>9074.9583333333339</v>
      </c>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row>
    <row r="53" spans="1:127" x14ac:dyDescent="0.2">
      <c r="A53" s="21" t="s">
        <v>170</v>
      </c>
      <c r="B53" s="21"/>
      <c r="C53" s="55"/>
      <c r="D53" s="56">
        <f>MEDIAN(D2:D49)</f>
        <v>123</v>
      </c>
      <c r="E53" s="57">
        <f t="shared" ref="E53:Z53" si="13">MEDIAN(E2:E49)</f>
        <v>0.36886645962732922</v>
      </c>
      <c r="F53" s="56">
        <f t="shared" si="13"/>
        <v>1076.5</v>
      </c>
      <c r="G53" s="56">
        <f t="shared" si="13"/>
        <v>9.6033182503770753</v>
      </c>
      <c r="H53" s="56">
        <f t="shared" si="13"/>
        <v>17.5</v>
      </c>
      <c r="I53" s="57">
        <f t="shared" si="13"/>
        <v>5.3543512245961433E-2</v>
      </c>
      <c r="J53" s="56">
        <f t="shared" si="13"/>
        <v>433.5</v>
      </c>
      <c r="K53" s="56">
        <f t="shared" si="13"/>
        <v>23.729166666666664</v>
      </c>
      <c r="L53" s="56">
        <f t="shared" si="13"/>
        <v>0</v>
      </c>
      <c r="M53" s="93">
        <f t="shared" si="13"/>
        <v>0</v>
      </c>
      <c r="N53" s="56">
        <f t="shared" si="13"/>
        <v>0</v>
      </c>
      <c r="O53" s="56">
        <f t="shared" si="13"/>
        <v>0</v>
      </c>
      <c r="P53" s="56">
        <f t="shared" si="13"/>
        <v>0</v>
      </c>
      <c r="Q53" s="57">
        <f t="shared" si="13"/>
        <v>0</v>
      </c>
      <c r="R53" s="56">
        <f t="shared" si="13"/>
        <v>0</v>
      </c>
      <c r="S53" s="56">
        <f t="shared" si="13"/>
        <v>0</v>
      </c>
      <c r="T53" s="56">
        <f t="shared" si="13"/>
        <v>415.5</v>
      </c>
      <c r="U53" s="57">
        <f t="shared" si="13"/>
        <v>0.9224475524475525</v>
      </c>
      <c r="V53" s="56">
        <f t="shared" si="13"/>
        <v>454</v>
      </c>
      <c r="W53" s="56">
        <f t="shared" si="13"/>
        <v>5105.5</v>
      </c>
      <c r="X53" s="56">
        <f t="shared" si="13"/>
        <v>14.170763157894736</v>
      </c>
      <c r="Y53" s="57">
        <f t="shared" si="13"/>
        <v>0.93881599927110382</v>
      </c>
      <c r="Z53" s="56">
        <f t="shared" si="13"/>
        <v>6016.5</v>
      </c>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row>
    <row r="54" spans="1:127" x14ac:dyDescent="0.2">
      <c r="D54" s="89"/>
      <c r="E54" s="3"/>
      <c r="F54" s="89"/>
      <c r="G54" s="89"/>
      <c r="H54" s="89"/>
      <c r="I54" s="89"/>
      <c r="J54" s="89"/>
      <c r="K54" s="89"/>
      <c r="L54" s="89"/>
      <c r="M54" s="89"/>
      <c r="N54" s="89"/>
      <c r="O54" s="89"/>
      <c r="P54" s="89"/>
      <c r="Q54" s="89"/>
      <c r="R54" s="89"/>
      <c r="S54" s="89"/>
      <c r="T54" s="89"/>
      <c r="U54" s="89"/>
      <c r="V54" s="89"/>
      <c r="W54" s="89"/>
      <c r="X54" s="89"/>
      <c r="Y54" s="89"/>
      <c r="Z54" s="89"/>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row>
    <row r="55" spans="1:127" x14ac:dyDescent="0.2">
      <c r="D55" s="89"/>
      <c r="E55" s="3"/>
      <c r="F55" s="89"/>
      <c r="G55" s="89"/>
      <c r="H55" s="89"/>
      <c r="I55" s="89"/>
      <c r="J55" s="89"/>
      <c r="K55" s="89"/>
      <c r="L55" s="89"/>
      <c r="M55" s="89"/>
      <c r="N55" s="89"/>
      <c r="O55" s="89"/>
      <c r="P55" s="89"/>
      <c r="Q55" s="89"/>
      <c r="R55" s="89"/>
      <c r="S55" s="89"/>
      <c r="T55" s="89"/>
      <c r="U55" s="89"/>
      <c r="V55" s="89"/>
      <c r="W55" s="89"/>
      <c r="X55" s="89"/>
      <c r="Y55" s="89"/>
      <c r="Z55" s="89"/>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row>
    <row r="56" spans="1:127" x14ac:dyDescent="0.2">
      <c r="D56" s="89"/>
      <c r="E56" s="3"/>
      <c r="F56" s="89"/>
      <c r="G56" s="89"/>
      <c r="H56" s="89"/>
      <c r="I56" s="89"/>
      <c r="J56" s="89"/>
      <c r="K56" s="89"/>
      <c r="L56" s="89"/>
      <c r="M56" s="89"/>
      <c r="N56" s="89"/>
      <c r="O56" s="89"/>
      <c r="P56" s="89"/>
      <c r="Q56" s="89"/>
      <c r="R56" s="89"/>
      <c r="S56" s="89"/>
      <c r="T56" s="89"/>
      <c r="U56" s="89"/>
      <c r="V56" s="89"/>
      <c r="W56" s="89"/>
      <c r="X56" s="89"/>
      <c r="Y56" s="89"/>
      <c r="Z56" s="89"/>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row>
    <row r="57" spans="1:127" x14ac:dyDescent="0.2">
      <c r="D57" s="89"/>
      <c r="E57" s="3"/>
      <c r="F57" s="89"/>
      <c r="G57" s="89"/>
      <c r="H57" s="89"/>
      <c r="I57" s="89"/>
      <c r="J57" s="89"/>
      <c r="K57" s="89"/>
      <c r="L57" s="89"/>
      <c r="M57" s="89"/>
      <c r="N57" s="89"/>
      <c r="O57" s="89"/>
      <c r="P57" s="89"/>
      <c r="Q57" s="89"/>
      <c r="R57" s="89"/>
      <c r="S57" s="89"/>
      <c r="T57" s="89"/>
      <c r="U57" s="89"/>
      <c r="V57" s="89"/>
      <c r="W57" s="89"/>
      <c r="X57" s="89"/>
      <c r="Y57" s="89"/>
      <c r="Z57" s="89"/>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row>
    <row r="58" spans="1:127" x14ac:dyDescent="0.2">
      <c r="D58" s="89"/>
      <c r="E58" s="3"/>
      <c r="F58" s="89"/>
      <c r="G58" s="89"/>
      <c r="H58" s="89"/>
      <c r="I58" s="89"/>
      <c r="J58" s="89"/>
      <c r="K58" s="89"/>
      <c r="L58" s="89"/>
      <c r="M58" s="89"/>
      <c r="N58" s="89"/>
      <c r="O58" s="89"/>
      <c r="P58" s="89"/>
      <c r="Q58" s="89"/>
      <c r="R58" s="89"/>
      <c r="S58" s="89"/>
      <c r="T58" s="89"/>
      <c r="U58" s="89"/>
      <c r="V58" s="89"/>
      <c r="W58" s="89"/>
      <c r="X58" s="89"/>
      <c r="Y58" s="89"/>
      <c r="Z58" s="89"/>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row>
    <row r="59" spans="1:127" x14ac:dyDescent="0.2">
      <c r="D59" s="89"/>
      <c r="E59" s="3"/>
      <c r="F59" s="89"/>
      <c r="G59" s="89"/>
      <c r="H59" s="89"/>
      <c r="I59" s="89"/>
      <c r="J59" s="89"/>
      <c r="K59" s="89"/>
      <c r="L59" s="89"/>
      <c r="M59" s="89"/>
      <c r="N59" s="89"/>
      <c r="O59" s="89"/>
      <c r="P59" s="89"/>
      <c r="Q59" s="89"/>
      <c r="R59" s="89"/>
      <c r="S59" s="89"/>
      <c r="T59" s="89"/>
      <c r="U59" s="89"/>
      <c r="V59" s="89"/>
      <c r="W59" s="89"/>
      <c r="X59" s="89"/>
      <c r="Y59" s="89"/>
      <c r="Z59" s="89"/>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row>
    <row r="60" spans="1:127" x14ac:dyDescent="0.2">
      <c r="D60" s="89"/>
      <c r="E60" s="3"/>
      <c r="F60" s="89"/>
      <c r="G60" s="89"/>
      <c r="H60" s="89"/>
      <c r="I60" s="89"/>
      <c r="J60" s="89"/>
      <c r="K60" s="89"/>
      <c r="L60" s="89"/>
      <c r="M60" s="89"/>
      <c r="N60" s="89"/>
      <c r="O60" s="89"/>
      <c r="P60" s="89"/>
      <c r="Q60" s="89"/>
      <c r="R60" s="89"/>
      <c r="S60" s="89"/>
      <c r="T60" s="89"/>
      <c r="U60" s="89"/>
      <c r="V60" s="89"/>
      <c r="W60" s="89"/>
      <c r="X60" s="89"/>
      <c r="Y60" s="89"/>
      <c r="Z60" s="89"/>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row>
    <row r="61" spans="1:127" x14ac:dyDescent="0.2">
      <c r="D61" s="89"/>
      <c r="E61" s="3"/>
      <c r="F61" s="89"/>
      <c r="G61" s="89"/>
      <c r="H61" s="89"/>
      <c r="I61" s="89"/>
      <c r="J61" s="89"/>
      <c r="K61" s="89"/>
      <c r="L61" s="89"/>
      <c r="M61" s="89"/>
      <c r="N61" s="89"/>
      <c r="O61" s="89"/>
      <c r="P61" s="89"/>
      <c r="Q61" s="89"/>
      <c r="R61" s="89"/>
      <c r="S61" s="89"/>
      <c r="T61" s="89"/>
      <c r="U61" s="89"/>
      <c r="V61" s="89"/>
      <c r="W61" s="89"/>
      <c r="X61" s="89"/>
      <c r="Y61" s="89"/>
      <c r="Z61" s="89"/>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row>
    <row r="62" spans="1:127" x14ac:dyDescent="0.2">
      <c r="D62" s="89"/>
      <c r="E62" s="3"/>
      <c r="F62" s="89"/>
      <c r="G62" s="89"/>
      <c r="H62" s="89"/>
      <c r="I62" s="89"/>
      <c r="J62" s="89"/>
      <c r="K62" s="89"/>
      <c r="L62" s="89"/>
      <c r="M62" s="89"/>
      <c r="N62" s="89"/>
      <c r="O62" s="89"/>
      <c r="P62" s="89"/>
      <c r="Q62" s="89"/>
      <c r="R62" s="89"/>
      <c r="S62" s="89"/>
      <c r="T62" s="89"/>
      <c r="U62" s="89"/>
      <c r="V62" s="89"/>
      <c r="W62" s="89"/>
      <c r="X62" s="89"/>
      <c r="Y62" s="89"/>
      <c r="Z62" s="89"/>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row>
    <row r="63" spans="1:127" x14ac:dyDescent="0.2">
      <c r="D63" s="89"/>
      <c r="E63" s="3"/>
      <c r="F63" s="89"/>
      <c r="G63" s="89"/>
      <c r="H63" s="89"/>
      <c r="I63" s="89"/>
      <c r="J63" s="89"/>
      <c r="K63" s="89"/>
      <c r="L63" s="89"/>
      <c r="M63" s="89"/>
      <c r="N63" s="89"/>
      <c r="O63" s="89"/>
      <c r="P63" s="89"/>
      <c r="Q63" s="89"/>
      <c r="R63" s="89"/>
      <c r="S63" s="89"/>
      <c r="T63" s="89"/>
      <c r="U63" s="89"/>
      <c r="V63" s="89"/>
      <c r="W63" s="89"/>
      <c r="X63" s="89"/>
      <c r="Y63" s="89"/>
      <c r="Z63" s="89"/>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row>
    <row r="64" spans="1:127" x14ac:dyDescent="0.2">
      <c r="D64" s="89"/>
      <c r="E64" s="3"/>
      <c r="F64" s="89"/>
      <c r="G64" s="89"/>
      <c r="H64" s="89"/>
      <c r="I64" s="89"/>
      <c r="J64" s="89"/>
      <c r="K64" s="89"/>
      <c r="L64" s="89"/>
      <c r="M64" s="89"/>
      <c r="N64" s="89"/>
      <c r="O64" s="89"/>
      <c r="P64" s="89"/>
      <c r="Q64" s="89"/>
      <c r="R64" s="89"/>
      <c r="S64" s="89"/>
      <c r="T64" s="89"/>
      <c r="U64" s="89"/>
      <c r="V64" s="89"/>
      <c r="W64" s="89"/>
      <c r="X64" s="89"/>
      <c r="Y64" s="89"/>
      <c r="Z64" s="89"/>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row>
    <row r="65" spans="4:127" x14ac:dyDescent="0.2">
      <c r="D65" s="89"/>
      <c r="E65" s="3"/>
      <c r="F65" s="89"/>
      <c r="G65" s="89"/>
      <c r="H65" s="89"/>
      <c r="I65" s="89"/>
      <c r="J65" s="89"/>
      <c r="K65" s="89"/>
      <c r="L65" s="89"/>
      <c r="M65" s="89"/>
      <c r="N65" s="89"/>
      <c r="O65" s="89"/>
      <c r="P65" s="89"/>
      <c r="Q65" s="89"/>
      <c r="R65" s="89"/>
      <c r="S65" s="89"/>
      <c r="T65" s="89"/>
      <c r="U65" s="89"/>
      <c r="V65" s="89"/>
      <c r="W65" s="89"/>
      <c r="X65" s="89"/>
      <c r="Y65" s="89"/>
      <c r="Z65" s="89"/>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row>
    <row r="66" spans="4:127" x14ac:dyDescent="0.2">
      <c r="D66" s="89"/>
      <c r="E66" s="3"/>
      <c r="F66" s="89"/>
      <c r="G66" s="89"/>
      <c r="H66" s="89"/>
      <c r="I66" s="89"/>
      <c r="J66" s="89"/>
      <c r="K66" s="89"/>
      <c r="L66" s="89"/>
      <c r="M66" s="89"/>
      <c r="N66" s="89"/>
      <c r="O66" s="89"/>
      <c r="P66" s="89"/>
      <c r="Q66" s="89"/>
      <c r="R66" s="89"/>
      <c r="S66" s="89"/>
      <c r="T66" s="89"/>
      <c r="U66" s="89"/>
      <c r="V66" s="89"/>
      <c r="W66" s="89"/>
      <c r="X66" s="89"/>
      <c r="Y66" s="89"/>
      <c r="Z66" s="89"/>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row>
    <row r="67" spans="4:127" x14ac:dyDescent="0.2">
      <c r="D67" s="89"/>
      <c r="E67" s="3"/>
      <c r="F67" s="89"/>
      <c r="G67" s="89"/>
      <c r="H67" s="89"/>
      <c r="I67" s="89"/>
      <c r="J67" s="89"/>
      <c r="K67" s="89"/>
      <c r="L67" s="89"/>
      <c r="M67" s="89"/>
      <c r="N67" s="89"/>
      <c r="O67" s="89"/>
      <c r="P67" s="89"/>
      <c r="Q67" s="89"/>
      <c r="R67" s="89"/>
      <c r="S67" s="89"/>
      <c r="T67" s="89"/>
      <c r="U67" s="89"/>
      <c r="V67" s="89"/>
      <c r="W67" s="89"/>
      <c r="X67" s="89"/>
      <c r="Y67" s="89"/>
      <c r="Z67" s="89"/>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row>
    <row r="68" spans="4:127" x14ac:dyDescent="0.2">
      <c r="D68" s="89"/>
      <c r="E68" s="3"/>
      <c r="F68" s="89"/>
      <c r="G68" s="89"/>
      <c r="H68" s="89"/>
      <c r="I68" s="89"/>
      <c r="J68" s="89"/>
      <c r="K68" s="89"/>
      <c r="L68" s="89"/>
      <c r="M68" s="89"/>
      <c r="N68" s="89"/>
      <c r="O68" s="89"/>
      <c r="P68" s="89"/>
      <c r="Q68" s="89"/>
      <c r="R68" s="89"/>
      <c r="S68" s="89"/>
      <c r="T68" s="89"/>
      <c r="U68" s="89"/>
      <c r="V68" s="89"/>
      <c r="W68" s="89"/>
      <c r="X68" s="89"/>
      <c r="Y68" s="89"/>
      <c r="Z68" s="89"/>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row>
    <row r="69" spans="4:127" x14ac:dyDescent="0.2">
      <c r="D69" s="89"/>
      <c r="E69" s="3"/>
      <c r="F69" s="89"/>
      <c r="G69" s="89"/>
      <c r="H69" s="89"/>
      <c r="I69" s="89"/>
      <c r="J69" s="89"/>
      <c r="K69" s="89"/>
      <c r="L69" s="89"/>
      <c r="M69" s="89"/>
      <c r="N69" s="89"/>
      <c r="O69" s="89"/>
      <c r="P69" s="89"/>
      <c r="Q69" s="89"/>
      <c r="R69" s="89"/>
      <c r="S69" s="89"/>
      <c r="T69" s="89"/>
      <c r="U69" s="89"/>
      <c r="V69" s="89"/>
      <c r="W69" s="89"/>
      <c r="X69" s="89"/>
      <c r="Y69" s="89"/>
      <c r="Z69" s="89"/>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row>
    <row r="70" spans="4:127" x14ac:dyDescent="0.2">
      <c r="D70" s="89"/>
      <c r="E70" s="3"/>
      <c r="F70" s="89"/>
      <c r="G70" s="89"/>
      <c r="H70" s="89"/>
      <c r="I70" s="89"/>
      <c r="J70" s="89"/>
      <c r="K70" s="89"/>
      <c r="L70" s="89"/>
      <c r="M70" s="89"/>
      <c r="N70" s="89"/>
      <c r="O70" s="89"/>
      <c r="P70" s="89"/>
      <c r="Q70" s="89"/>
      <c r="R70" s="89"/>
      <c r="S70" s="89"/>
      <c r="T70" s="89"/>
      <c r="U70" s="89"/>
      <c r="V70" s="89"/>
      <c r="W70" s="89"/>
      <c r="X70" s="89"/>
      <c r="Y70" s="89"/>
      <c r="Z70" s="89"/>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row>
  </sheetData>
  <autoFilter ref="A1:Z49" xr:uid="{B67F334C-CECF-4980-8637-BD5B994CB6AE}"/>
  <conditionalFormatting sqref="A2:Z49">
    <cfRule type="expression" dxfId="1" priority="1">
      <formula>MOD(ROW(),2)=0</formula>
    </cfRule>
  </conditionalFormatting>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ignoredErrors>
    <ignoredError sqref="E51 G51 I51:I53 K51 M51:M53 O51 Q51 S51 U51:U53 X5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4FFA-9E31-416C-87F9-D631B1EBA4DD}">
  <sheetPr>
    <tabColor theme="7" tint="0.39997558519241921"/>
  </sheetPr>
  <dimension ref="A1:DT70"/>
  <sheetViews>
    <sheetView showGridLines="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36.7109375" style="2" bestFit="1" customWidth="1"/>
    <col min="2" max="2" width="15.28515625" style="2" customWidth="1"/>
    <col min="3" max="3" width="11.42578125" style="7" hidden="1" customWidth="1"/>
    <col min="4" max="4" width="11.42578125" style="7" bestFit="1" customWidth="1"/>
    <col min="5" max="5" width="11.42578125" style="7" customWidth="1"/>
    <col min="6" max="6" width="11.42578125" style="7" bestFit="1" customWidth="1"/>
    <col min="7" max="7" width="11.42578125" style="7" customWidth="1"/>
    <col min="8" max="8" width="11.42578125" style="7" bestFit="1" customWidth="1"/>
    <col min="9" max="9" width="11.42578125" style="7" customWidth="1"/>
    <col min="10" max="10" width="11.42578125" style="7" bestFit="1" customWidth="1"/>
    <col min="11" max="11" width="11.42578125" style="7" customWidth="1"/>
    <col min="12" max="12" width="10" style="7" customWidth="1"/>
    <col min="13" max="14" width="11.42578125" style="7" bestFit="1" customWidth="1"/>
    <col min="15" max="15" width="11.42578125" style="7" customWidth="1"/>
    <col min="16" max="16" width="11.42578125" style="7" bestFit="1" customWidth="1"/>
    <col min="17" max="17" width="11.42578125" style="7" customWidth="1"/>
    <col min="18" max="18" width="13.5703125" style="34" customWidth="1"/>
    <col min="19" max="19" width="11.42578125" style="7" customWidth="1"/>
    <col min="20" max="20" width="11.42578125" style="7" bestFit="1" customWidth="1"/>
    <col min="21" max="21" width="14.28515625" style="7" customWidth="1"/>
    <col min="22" max="22" width="11.42578125" style="7" bestFit="1" customWidth="1"/>
    <col min="23" max="23" width="14.28515625" style="7" customWidth="1"/>
    <col min="24" max="60" width="11.42578125" style="2" bestFit="1" customWidth="1"/>
    <col min="61" max="61" width="15.28515625" style="2" customWidth="1"/>
    <col min="62" max="67" width="11.42578125" style="2" bestFit="1" customWidth="1"/>
    <col min="68" max="68" width="15.28515625" style="2" customWidth="1"/>
    <col min="69" max="80" width="11.42578125" style="2" bestFit="1" customWidth="1"/>
    <col min="81" max="81" width="15.28515625" style="2" customWidth="1"/>
    <col min="82" max="89" width="11.42578125" style="2" bestFit="1" customWidth="1"/>
    <col min="90" max="90" width="15.28515625" style="2" customWidth="1"/>
    <col min="91" max="94" width="11.42578125" style="2" bestFit="1" customWidth="1"/>
    <col min="95" max="100" width="15.28515625" style="2" customWidth="1"/>
    <col min="101" max="102" width="11.42578125" style="2" bestFit="1" customWidth="1"/>
    <col min="103" max="106" width="15.28515625" style="2" customWidth="1"/>
    <col min="107" max="108" width="11.42578125" style="2" bestFit="1" customWidth="1"/>
    <col min="109" max="112" width="15.28515625" style="2" customWidth="1"/>
    <col min="113" max="113" width="11.42578125" style="2" bestFit="1" customWidth="1"/>
    <col min="114" max="114" width="15.28515625" style="2" customWidth="1"/>
    <col min="115" max="115" width="11.42578125" style="2" bestFit="1" customWidth="1"/>
    <col min="116" max="116" width="15.28515625" style="2" customWidth="1"/>
    <col min="117" max="117" width="11.42578125" style="2" bestFit="1" customWidth="1"/>
    <col min="118" max="119" width="15.28515625" style="2" customWidth="1"/>
    <col min="120" max="120" width="11.42578125" style="2" bestFit="1" customWidth="1"/>
    <col min="121" max="121" width="15.28515625" style="2" customWidth="1"/>
    <col min="122" max="16384" width="9.140625" style="2"/>
  </cols>
  <sheetData>
    <row r="1" spans="1:124" s="1" customFormat="1" ht="69" customHeight="1" x14ac:dyDescent="0.2">
      <c r="A1" s="61" t="s">
        <v>0</v>
      </c>
      <c r="B1" s="28" t="s">
        <v>1</v>
      </c>
      <c r="C1" s="28" t="s">
        <v>2</v>
      </c>
      <c r="D1" s="28" t="s">
        <v>212</v>
      </c>
      <c r="E1" s="46" t="s">
        <v>242</v>
      </c>
      <c r="F1" s="28" t="s">
        <v>213</v>
      </c>
      <c r="G1" s="46" t="s">
        <v>232</v>
      </c>
      <c r="H1" s="61" t="s">
        <v>214</v>
      </c>
      <c r="I1" s="46" t="s">
        <v>243</v>
      </c>
      <c r="J1" s="28" t="s">
        <v>215</v>
      </c>
      <c r="K1" s="46" t="s">
        <v>233</v>
      </c>
      <c r="L1" s="61" t="s">
        <v>244</v>
      </c>
      <c r="M1" s="28" t="s">
        <v>245</v>
      </c>
      <c r="N1" s="61" t="s">
        <v>216</v>
      </c>
      <c r="O1" s="46" t="s">
        <v>246</v>
      </c>
      <c r="P1" s="28" t="s">
        <v>217</v>
      </c>
      <c r="Q1" s="46" t="s">
        <v>234</v>
      </c>
      <c r="R1" s="95" t="s">
        <v>247</v>
      </c>
      <c r="S1" s="46" t="s">
        <v>248</v>
      </c>
      <c r="T1" s="61" t="s">
        <v>218</v>
      </c>
      <c r="U1" s="28" t="s">
        <v>204</v>
      </c>
      <c r="V1" s="28" t="s">
        <v>219</v>
      </c>
      <c r="W1" s="96" t="s">
        <v>205</v>
      </c>
    </row>
    <row r="2" spans="1:124" x14ac:dyDescent="0.2">
      <c r="A2" s="30" t="s">
        <v>15</v>
      </c>
      <c r="B2" s="65" t="s">
        <v>16</v>
      </c>
      <c r="C2" s="33">
        <v>16310</v>
      </c>
      <c r="D2" s="33">
        <v>195</v>
      </c>
      <c r="E2" s="35">
        <f>D2/T2</f>
        <v>0.36654135338345867</v>
      </c>
      <c r="F2" s="33">
        <v>3686</v>
      </c>
      <c r="G2" s="33">
        <f>F2/D2</f>
        <v>18.902564102564103</v>
      </c>
      <c r="H2" s="90">
        <v>44</v>
      </c>
      <c r="I2" s="35">
        <f>H2/T2</f>
        <v>8.2706766917293228E-2</v>
      </c>
      <c r="J2" s="33">
        <v>1087</v>
      </c>
      <c r="K2" s="33">
        <f>J2/H2</f>
        <v>24.704545454545453</v>
      </c>
      <c r="L2" s="90">
        <v>239</v>
      </c>
      <c r="M2" s="33">
        <v>4773</v>
      </c>
      <c r="N2" s="90">
        <v>63</v>
      </c>
      <c r="O2" s="35">
        <f>N2/T2</f>
        <v>0.11842105263157894</v>
      </c>
      <c r="P2" s="33">
        <v>1333</v>
      </c>
      <c r="Q2" s="33">
        <f>P2/N2</f>
        <v>21.158730158730158</v>
      </c>
      <c r="R2" s="90">
        <f>L2+N2</f>
        <v>302</v>
      </c>
      <c r="S2" s="35">
        <f>R2/T2</f>
        <v>0.56766917293233088</v>
      </c>
      <c r="T2" s="90">
        <v>532</v>
      </c>
      <c r="U2" s="33">
        <v>594</v>
      </c>
      <c r="V2" s="33">
        <v>10566</v>
      </c>
      <c r="W2" s="97">
        <v>11200</v>
      </c>
      <c r="X2" s="129"/>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4"/>
      <c r="BD2" s="4"/>
      <c r="BE2" s="4"/>
      <c r="BF2" s="3"/>
      <c r="BG2" s="5"/>
      <c r="BH2" s="5"/>
      <c r="BI2" s="5"/>
      <c r="BJ2" s="5"/>
      <c r="BK2" s="5"/>
      <c r="BL2" s="3"/>
      <c r="BM2" s="5"/>
      <c r="BN2" s="5"/>
      <c r="BO2" s="5"/>
      <c r="BP2" s="5"/>
      <c r="BQ2" s="5"/>
      <c r="BR2" s="5"/>
      <c r="BS2" s="3"/>
      <c r="BT2" s="5"/>
      <c r="BU2" s="5"/>
      <c r="BV2" s="5"/>
      <c r="BW2" s="5"/>
      <c r="BX2" s="5"/>
      <c r="BY2" s="5"/>
      <c r="BZ2" s="5"/>
      <c r="CA2" s="5"/>
      <c r="CB2" s="5"/>
      <c r="CC2" s="5"/>
      <c r="CD2" s="5"/>
      <c r="CE2" s="5"/>
      <c r="CF2" s="3"/>
      <c r="CG2" s="5"/>
      <c r="CH2" s="5"/>
      <c r="CI2" s="5"/>
      <c r="CJ2" s="5"/>
      <c r="CK2" s="5"/>
      <c r="CL2" s="5"/>
      <c r="CM2" s="5"/>
      <c r="CN2" s="5"/>
      <c r="CO2" s="3"/>
      <c r="CP2" s="5"/>
      <c r="CQ2" s="5"/>
      <c r="CR2" s="5"/>
      <c r="CS2" s="5"/>
      <c r="CT2" s="3"/>
      <c r="CU2" s="3"/>
      <c r="CV2" s="3"/>
      <c r="CW2" s="3"/>
      <c r="CX2" s="3"/>
      <c r="CY2" s="3"/>
      <c r="CZ2" s="4"/>
      <c r="DA2" s="4"/>
      <c r="DB2" s="3"/>
      <c r="DC2" s="3"/>
      <c r="DD2" s="3"/>
      <c r="DE2" s="3"/>
      <c r="DF2" s="4"/>
      <c r="DG2" s="4"/>
      <c r="DH2" s="3"/>
      <c r="DI2" s="3"/>
      <c r="DJ2" s="3"/>
      <c r="DK2" s="3"/>
      <c r="DL2" s="3"/>
      <c r="DM2" s="3"/>
      <c r="DN2" s="3"/>
      <c r="DO2" s="3"/>
      <c r="DP2" s="6"/>
      <c r="DQ2" s="3"/>
      <c r="DR2" s="3"/>
      <c r="DS2" s="6"/>
      <c r="DT2" s="3"/>
    </row>
    <row r="3" spans="1:124" x14ac:dyDescent="0.2">
      <c r="A3" s="30" t="s">
        <v>18</v>
      </c>
      <c r="B3" s="65" t="s">
        <v>19</v>
      </c>
      <c r="C3" s="33">
        <v>22954</v>
      </c>
      <c r="D3" s="33">
        <v>98</v>
      </c>
      <c r="E3" s="35">
        <f t="shared" ref="E3:E49" si="0">D3/T3</f>
        <v>0.22950819672131148</v>
      </c>
      <c r="F3" s="33">
        <v>877</v>
      </c>
      <c r="G3" s="33">
        <f t="shared" ref="G3:G49" si="1">F3/D3</f>
        <v>8.9489795918367339</v>
      </c>
      <c r="H3" s="90">
        <v>168</v>
      </c>
      <c r="I3" s="35">
        <f t="shared" ref="I3:I49" si="2">H3/T3</f>
        <v>0.39344262295081966</v>
      </c>
      <c r="J3" s="33">
        <v>3723</v>
      </c>
      <c r="K3" s="33">
        <f t="shared" ref="K3:K49" si="3">J3/H3</f>
        <v>22.160714285714285</v>
      </c>
      <c r="L3" s="90">
        <v>266</v>
      </c>
      <c r="M3" s="33">
        <v>4600</v>
      </c>
      <c r="N3" s="90">
        <v>55</v>
      </c>
      <c r="O3" s="35">
        <f t="shared" ref="O3:O49" si="4">N3/T3</f>
        <v>0.1288056206088993</v>
      </c>
      <c r="P3" s="33">
        <v>743</v>
      </c>
      <c r="Q3" s="33">
        <f t="shared" ref="Q3:Q49" si="5">P3/N3</f>
        <v>13.50909090909091</v>
      </c>
      <c r="R3" s="90">
        <f t="shared" ref="R3:R49" si="6">L3+N3</f>
        <v>321</v>
      </c>
      <c r="S3" s="35">
        <f t="shared" ref="S3:S49" si="7">R3/T3</f>
        <v>0.75175644028103039</v>
      </c>
      <c r="T3" s="90">
        <v>427</v>
      </c>
      <c r="U3" s="33">
        <v>465</v>
      </c>
      <c r="V3" s="33">
        <v>7637</v>
      </c>
      <c r="W3" s="97">
        <v>8130</v>
      </c>
      <c r="X3" s="129"/>
      <c r="Y3" s="4"/>
      <c r="Z3" s="4"/>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4"/>
      <c r="BD3" s="4"/>
      <c r="BE3" s="4"/>
      <c r="BF3" s="4"/>
      <c r="BG3" s="5"/>
      <c r="BH3" s="5"/>
      <c r="BI3" s="5"/>
      <c r="BJ3" s="5"/>
      <c r="BK3" s="5"/>
      <c r="BL3" s="3"/>
      <c r="BM3" s="5"/>
      <c r="BN3" s="5"/>
      <c r="BO3" s="5"/>
      <c r="BP3" s="5"/>
      <c r="BQ3" s="5"/>
      <c r="BR3" s="5"/>
      <c r="BS3" s="3"/>
      <c r="BT3" s="5"/>
      <c r="BU3" s="5"/>
      <c r="BV3" s="5"/>
      <c r="BW3" s="5"/>
      <c r="BX3" s="5"/>
      <c r="BY3" s="5"/>
      <c r="BZ3" s="5"/>
      <c r="CA3" s="5"/>
      <c r="CB3" s="5"/>
      <c r="CC3" s="5"/>
      <c r="CD3" s="5"/>
      <c r="CE3" s="5"/>
      <c r="CF3" s="3"/>
      <c r="CG3" s="5"/>
      <c r="CH3" s="5"/>
      <c r="CI3" s="5"/>
      <c r="CJ3" s="5"/>
      <c r="CK3" s="5"/>
      <c r="CL3" s="5"/>
      <c r="CM3" s="5"/>
      <c r="CN3" s="5"/>
      <c r="CO3" s="3"/>
      <c r="CP3" s="5"/>
      <c r="CQ3" s="5"/>
      <c r="CR3" s="5"/>
      <c r="CS3" s="5"/>
      <c r="CT3" s="3"/>
      <c r="CU3" s="3"/>
      <c r="CV3" s="3"/>
      <c r="CW3" s="3"/>
      <c r="CX3" s="3"/>
      <c r="CY3" s="3"/>
      <c r="CZ3" s="4"/>
      <c r="DA3" s="4"/>
      <c r="DB3" s="3"/>
      <c r="DC3" s="3"/>
      <c r="DD3" s="3"/>
      <c r="DE3" s="3"/>
      <c r="DF3" s="4"/>
      <c r="DG3" s="4"/>
      <c r="DH3" s="3"/>
      <c r="DI3" s="3"/>
      <c r="DJ3" s="3"/>
      <c r="DK3" s="3"/>
      <c r="DL3" s="3"/>
      <c r="DM3" s="3"/>
      <c r="DN3" s="3"/>
      <c r="DO3" s="3"/>
      <c r="DP3" s="6"/>
      <c r="DQ3" s="3"/>
      <c r="DR3" s="3"/>
      <c r="DS3" s="6"/>
      <c r="DT3" s="3"/>
    </row>
    <row r="4" spans="1:124" x14ac:dyDescent="0.2">
      <c r="A4" s="30" t="s">
        <v>21</v>
      </c>
      <c r="B4" s="65" t="s">
        <v>22</v>
      </c>
      <c r="C4" s="33">
        <v>14055</v>
      </c>
      <c r="D4" s="33">
        <v>104</v>
      </c>
      <c r="E4" s="35">
        <f t="shared" si="0"/>
        <v>0.13941018766756033</v>
      </c>
      <c r="F4" s="33">
        <v>1362</v>
      </c>
      <c r="G4" s="33">
        <f t="shared" si="1"/>
        <v>13.096153846153847</v>
      </c>
      <c r="H4" s="90">
        <v>129</v>
      </c>
      <c r="I4" s="35">
        <f t="shared" si="2"/>
        <v>0.17292225201072386</v>
      </c>
      <c r="J4" s="33">
        <v>1552</v>
      </c>
      <c r="K4" s="33">
        <f t="shared" si="3"/>
        <v>12.031007751937985</v>
      </c>
      <c r="L4" s="90">
        <v>233</v>
      </c>
      <c r="M4" s="33">
        <v>2914</v>
      </c>
      <c r="N4" s="90">
        <v>209</v>
      </c>
      <c r="O4" s="35">
        <f t="shared" si="4"/>
        <v>0.28016085790884721</v>
      </c>
      <c r="P4" s="33">
        <v>2882</v>
      </c>
      <c r="Q4" s="33">
        <f t="shared" si="5"/>
        <v>13.789473684210526</v>
      </c>
      <c r="R4" s="90">
        <f t="shared" si="6"/>
        <v>442</v>
      </c>
      <c r="S4" s="35">
        <f t="shared" si="7"/>
        <v>0.59249329758713132</v>
      </c>
      <c r="T4" s="90">
        <v>746</v>
      </c>
      <c r="U4" s="33">
        <v>793</v>
      </c>
      <c r="V4" s="33">
        <v>18502</v>
      </c>
      <c r="W4" s="97">
        <v>21422</v>
      </c>
      <c r="X4" s="129"/>
      <c r="Y4" s="4"/>
      <c r="Z4" s="4"/>
      <c r="AA4" s="4"/>
      <c r="AB4" s="4"/>
      <c r="AC4" s="4"/>
      <c r="AD4" s="4"/>
      <c r="AE4" s="4"/>
      <c r="AF4" s="4"/>
      <c r="AG4" s="4"/>
      <c r="AH4" s="4"/>
      <c r="AI4" s="4"/>
      <c r="AJ4" s="4"/>
      <c r="AK4" s="4"/>
      <c r="AL4" s="4"/>
      <c r="AM4" s="4"/>
      <c r="AN4" s="4"/>
      <c r="AO4" s="4"/>
      <c r="AP4" s="4"/>
      <c r="AQ4" s="4"/>
      <c r="AR4" s="4"/>
      <c r="AS4" s="4"/>
      <c r="AT4" s="4"/>
      <c r="AU4" s="3"/>
      <c r="AV4" s="3"/>
      <c r="AW4" s="3"/>
      <c r="AX4" s="3"/>
      <c r="AY4" s="3"/>
      <c r="AZ4" s="3"/>
      <c r="BA4" s="3"/>
      <c r="BB4" s="3"/>
      <c r="BC4" s="4"/>
      <c r="BD4" s="4"/>
      <c r="BE4" s="4"/>
      <c r="BF4" s="4"/>
      <c r="BG4" s="5"/>
      <c r="BH4" s="5"/>
      <c r="BI4" s="5"/>
      <c r="BJ4" s="5"/>
      <c r="BK4" s="5"/>
      <c r="BL4" s="3"/>
      <c r="BM4" s="5"/>
      <c r="BN4" s="5"/>
      <c r="BO4" s="5"/>
      <c r="BP4" s="5"/>
      <c r="BQ4" s="5"/>
      <c r="BR4" s="5"/>
      <c r="BS4" s="3"/>
      <c r="BT4" s="5"/>
      <c r="BU4" s="5"/>
      <c r="BV4" s="5"/>
      <c r="BW4" s="5"/>
      <c r="BX4" s="5"/>
      <c r="BY4" s="5"/>
      <c r="BZ4" s="5"/>
      <c r="CA4" s="5"/>
      <c r="CB4" s="5"/>
      <c r="CC4" s="5"/>
      <c r="CD4" s="5"/>
      <c r="CE4" s="5"/>
      <c r="CF4" s="3"/>
      <c r="CG4" s="5"/>
      <c r="CH4" s="5"/>
      <c r="CI4" s="5"/>
      <c r="CJ4" s="5"/>
      <c r="CK4" s="5"/>
      <c r="CL4" s="5"/>
      <c r="CM4" s="5"/>
      <c r="CN4" s="5"/>
      <c r="CO4" s="3"/>
      <c r="CP4" s="5"/>
      <c r="CQ4" s="5"/>
      <c r="CR4" s="5"/>
      <c r="CS4" s="5"/>
      <c r="CT4" s="3"/>
      <c r="CU4" s="3"/>
      <c r="CV4" s="3"/>
      <c r="CW4" s="3"/>
      <c r="CX4" s="3"/>
      <c r="CY4" s="3"/>
      <c r="CZ4" s="4"/>
      <c r="DA4" s="4"/>
      <c r="DB4" s="3"/>
      <c r="DC4" s="3"/>
      <c r="DD4" s="3"/>
      <c r="DE4" s="3"/>
      <c r="DF4" s="4"/>
      <c r="DG4" s="4"/>
      <c r="DH4" s="3"/>
      <c r="DI4" s="3"/>
      <c r="DJ4" s="3"/>
      <c r="DK4" s="3"/>
      <c r="DL4" s="5"/>
      <c r="DM4" s="3"/>
      <c r="DN4" s="4"/>
      <c r="DO4" s="3"/>
      <c r="DP4" s="6"/>
      <c r="DQ4" s="3"/>
      <c r="DR4" s="3"/>
      <c r="DS4" s="6"/>
      <c r="DT4" s="3"/>
    </row>
    <row r="5" spans="1:124" x14ac:dyDescent="0.2">
      <c r="A5" s="30" t="s">
        <v>23</v>
      </c>
      <c r="B5" s="65" t="s">
        <v>22</v>
      </c>
      <c r="C5" s="33">
        <v>1900</v>
      </c>
      <c r="D5" s="33">
        <v>14</v>
      </c>
      <c r="E5" s="35">
        <f t="shared" si="0"/>
        <v>0.13861386138613863</v>
      </c>
      <c r="F5" s="33">
        <v>65</v>
      </c>
      <c r="G5" s="33">
        <f t="shared" si="1"/>
        <v>4.6428571428571432</v>
      </c>
      <c r="H5" s="90">
        <v>23</v>
      </c>
      <c r="I5" s="35">
        <f t="shared" si="2"/>
        <v>0.22772277227722773</v>
      </c>
      <c r="J5" s="33">
        <v>19</v>
      </c>
      <c r="K5" s="33">
        <f t="shared" si="3"/>
        <v>0.82608695652173914</v>
      </c>
      <c r="L5" s="90">
        <v>37</v>
      </c>
      <c r="M5" s="33">
        <v>84</v>
      </c>
      <c r="N5" s="90">
        <v>4</v>
      </c>
      <c r="O5" s="35">
        <f t="shared" si="4"/>
        <v>3.9603960396039604E-2</v>
      </c>
      <c r="P5" s="33">
        <v>31</v>
      </c>
      <c r="Q5" s="33">
        <f t="shared" si="5"/>
        <v>7.75</v>
      </c>
      <c r="R5" s="90">
        <f t="shared" si="6"/>
        <v>41</v>
      </c>
      <c r="S5" s="35">
        <f t="shared" si="7"/>
        <v>0.40594059405940597</v>
      </c>
      <c r="T5" s="90">
        <v>101</v>
      </c>
      <c r="U5" s="33">
        <v>118</v>
      </c>
      <c r="V5" s="33">
        <v>419</v>
      </c>
      <c r="W5" s="97">
        <v>1339</v>
      </c>
      <c r="X5" s="129"/>
      <c r="Y5" s="4"/>
      <c r="Z5" s="4"/>
      <c r="AA5" s="4"/>
      <c r="AB5" s="4"/>
      <c r="AC5" s="4"/>
      <c r="AD5" s="4"/>
      <c r="AE5" s="4"/>
      <c r="AF5" s="4"/>
      <c r="AG5" s="4"/>
      <c r="AH5" s="4"/>
      <c r="AI5" s="4"/>
      <c r="AJ5" s="4"/>
      <c r="AK5" s="3"/>
      <c r="AL5" s="3"/>
      <c r="AM5" s="3"/>
      <c r="AN5" s="3"/>
      <c r="AO5" s="3"/>
      <c r="AP5" s="3"/>
      <c r="AQ5" s="3"/>
      <c r="AR5" s="3"/>
      <c r="AS5" s="3"/>
      <c r="AT5" s="3"/>
      <c r="AU5" s="3"/>
      <c r="AV5" s="3"/>
      <c r="AW5" s="3"/>
      <c r="AX5" s="3"/>
      <c r="AY5" s="3"/>
      <c r="AZ5" s="3"/>
      <c r="BA5" s="3"/>
      <c r="BB5" s="3"/>
      <c r="BC5" s="4"/>
      <c r="BD5" s="4"/>
      <c r="BE5" s="4"/>
      <c r="BF5" s="3"/>
      <c r="BG5" s="5"/>
      <c r="BH5" s="5"/>
      <c r="BI5" s="5"/>
      <c r="BJ5" s="5"/>
      <c r="BK5" s="5"/>
      <c r="BL5" s="3"/>
      <c r="BM5" s="5"/>
      <c r="BN5" s="5"/>
      <c r="BO5" s="5"/>
      <c r="BP5" s="5"/>
      <c r="BQ5" s="5"/>
      <c r="BR5" s="5"/>
      <c r="BS5" s="3"/>
      <c r="BT5" s="5"/>
      <c r="BU5" s="5"/>
      <c r="BV5" s="5"/>
      <c r="BW5" s="5"/>
      <c r="BX5" s="5"/>
      <c r="BY5" s="5"/>
      <c r="BZ5" s="5"/>
      <c r="CA5" s="5"/>
      <c r="CB5" s="5"/>
      <c r="CC5" s="5"/>
      <c r="CD5" s="5"/>
      <c r="CE5" s="5"/>
      <c r="CF5" s="3"/>
      <c r="CG5" s="5"/>
      <c r="CH5" s="5"/>
      <c r="CI5" s="5"/>
      <c r="CJ5" s="5"/>
      <c r="CK5" s="5"/>
      <c r="CL5" s="5"/>
      <c r="CM5" s="5"/>
      <c r="CN5" s="5"/>
      <c r="CO5" s="3"/>
      <c r="CP5" s="5"/>
      <c r="CQ5" s="5"/>
      <c r="CR5" s="5"/>
      <c r="CS5" s="5"/>
      <c r="CT5" s="3"/>
      <c r="CU5" s="3"/>
      <c r="CV5" s="3"/>
      <c r="CW5" s="3"/>
      <c r="CX5" s="3"/>
      <c r="CY5" s="3"/>
      <c r="CZ5" s="4"/>
      <c r="DA5" s="4"/>
      <c r="DB5" s="3"/>
      <c r="DC5" s="3"/>
      <c r="DD5" s="3"/>
      <c r="DE5" s="3"/>
      <c r="DF5" s="4"/>
      <c r="DG5" s="4"/>
      <c r="DH5" s="3"/>
      <c r="DI5" s="3"/>
      <c r="DJ5" s="3"/>
      <c r="DK5" s="3"/>
      <c r="DL5" s="5"/>
      <c r="DM5" s="3"/>
      <c r="DN5" s="3"/>
      <c r="DO5" s="3"/>
      <c r="DP5" s="6"/>
      <c r="DQ5" s="3"/>
      <c r="DR5" s="3"/>
      <c r="DS5" s="6"/>
      <c r="DT5" s="3"/>
    </row>
    <row r="6" spans="1:124" x14ac:dyDescent="0.2">
      <c r="A6" s="30" t="s">
        <v>24</v>
      </c>
      <c r="B6" s="65" t="s">
        <v>25</v>
      </c>
      <c r="C6" s="33">
        <v>19376</v>
      </c>
      <c r="D6" s="33">
        <v>97</v>
      </c>
      <c r="E6" s="35">
        <f t="shared" si="0"/>
        <v>0.40416666666666667</v>
      </c>
      <c r="F6" s="33">
        <v>19</v>
      </c>
      <c r="G6" s="66">
        <f t="shared" si="1"/>
        <v>0.19587628865979381</v>
      </c>
      <c r="H6" s="90">
        <v>66</v>
      </c>
      <c r="I6" s="35">
        <f t="shared" si="2"/>
        <v>0.27500000000000002</v>
      </c>
      <c r="J6" s="33">
        <v>342</v>
      </c>
      <c r="K6" s="33">
        <f t="shared" si="3"/>
        <v>5.1818181818181817</v>
      </c>
      <c r="L6" s="90">
        <v>163</v>
      </c>
      <c r="M6" s="33">
        <v>361</v>
      </c>
      <c r="N6" s="90">
        <v>59</v>
      </c>
      <c r="O6" s="35">
        <f t="shared" si="4"/>
        <v>0.24583333333333332</v>
      </c>
      <c r="P6" s="33">
        <v>87</v>
      </c>
      <c r="Q6" s="33">
        <f t="shared" si="5"/>
        <v>1.4745762711864407</v>
      </c>
      <c r="R6" s="90">
        <f t="shared" si="6"/>
        <v>222</v>
      </c>
      <c r="S6" s="35">
        <f t="shared" si="7"/>
        <v>0.92500000000000004</v>
      </c>
      <c r="T6" s="90">
        <v>240</v>
      </c>
      <c r="U6" s="33">
        <v>255</v>
      </c>
      <c r="V6" s="33">
        <v>496</v>
      </c>
      <c r="W6" s="97">
        <v>833</v>
      </c>
      <c r="X6" s="129"/>
      <c r="Y6" s="4"/>
      <c r="Z6" s="4"/>
      <c r="AA6" s="4"/>
      <c r="AB6" s="4"/>
      <c r="AC6" s="4"/>
      <c r="AD6" s="4"/>
      <c r="AE6" s="4"/>
      <c r="AF6" s="4"/>
      <c r="AG6" s="4"/>
      <c r="AH6" s="4"/>
      <c r="AI6" s="4"/>
      <c r="AJ6" s="4"/>
      <c r="AK6" s="3"/>
      <c r="AL6" s="3"/>
      <c r="AM6" s="3"/>
      <c r="AN6" s="3"/>
      <c r="AO6" s="3"/>
      <c r="AP6" s="3"/>
      <c r="AQ6" s="3"/>
      <c r="AR6" s="3"/>
      <c r="AS6" s="3"/>
      <c r="AT6" s="3"/>
      <c r="AU6" s="3"/>
      <c r="AV6" s="3"/>
      <c r="AW6" s="3"/>
      <c r="AX6" s="3"/>
      <c r="AY6" s="3"/>
      <c r="AZ6" s="3"/>
      <c r="BA6" s="3"/>
      <c r="BB6" s="3"/>
      <c r="BC6" s="4"/>
      <c r="BD6" s="4"/>
      <c r="BE6" s="4"/>
      <c r="BF6" s="3"/>
      <c r="BG6" s="5"/>
      <c r="BH6" s="5"/>
      <c r="BI6" s="5"/>
      <c r="BJ6" s="5"/>
      <c r="BK6" s="5"/>
      <c r="BL6" s="3"/>
      <c r="BM6" s="5"/>
      <c r="BN6" s="5"/>
      <c r="BO6" s="5"/>
      <c r="BP6" s="5"/>
      <c r="BQ6" s="5"/>
      <c r="BR6" s="5"/>
      <c r="BS6" s="3"/>
      <c r="BT6" s="5"/>
      <c r="BU6" s="5"/>
      <c r="BV6" s="5"/>
      <c r="BW6" s="5"/>
      <c r="BX6" s="5"/>
      <c r="BY6" s="5"/>
      <c r="BZ6" s="5"/>
      <c r="CA6" s="5"/>
      <c r="CB6" s="5"/>
      <c r="CC6" s="5"/>
      <c r="CD6" s="5"/>
      <c r="CE6" s="5"/>
      <c r="CF6" s="3"/>
      <c r="CG6" s="5"/>
      <c r="CH6" s="5"/>
      <c r="CI6" s="5"/>
      <c r="CJ6" s="5"/>
      <c r="CK6" s="5"/>
      <c r="CL6" s="5"/>
      <c r="CM6" s="5"/>
      <c r="CN6" s="5"/>
      <c r="CO6" s="3"/>
      <c r="CP6" s="5"/>
      <c r="CQ6" s="5"/>
      <c r="CR6" s="5"/>
      <c r="CS6" s="5"/>
      <c r="CT6" s="3"/>
      <c r="CU6" s="3"/>
      <c r="CV6" s="3"/>
      <c r="CW6" s="3"/>
      <c r="CX6" s="3"/>
      <c r="CY6" s="3"/>
      <c r="CZ6" s="4"/>
      <c r="DA6" s="4"/>
      <c r="DB6" s="3"/>
      <c r="DC6" s="3"/>
      <c r="DD6" s="3"/>
      <c r="DE6" s="3"/>
      <c r="DF6" s="4"/>
      <c r="DG6" s="4"/>
      <c r="DH6" s="3"/>
      <c r="DI6" s="3"/>
      <c r="DJ6" s="3"/>
      <c r="DK6" s="3"/>
      <c r="DL6" s="3"/>
      <c r="DM6" s="3"/>
      <c r="DN6" s="3"/>
      <c r="DO6" s="3"/>
      <c r="DP6" s="6"/>
      <c r="DQ6" s="3"/>
      <c r="DR6" s="3"/>
      <c r="DS6" s="6"/>
      <c r="DT6" s="3"/>
    </row>
    <row r="7" spans="1:124" x14ac:dyDescent="0.2">
      <c r="A7" s="30" t="s">
        <v>26</v>
      </c>
      <c r="B7" s="65" t="s">
        <v>27</v>
      </c>
      <c r="C7" s="33">
        <v>7827</v>
      </c>
      <c r="D7" s="33">
        <v>176</v>
      </c>
      <c r="E7" s="35">
        <f t="shared" si="0"/>
        <v>0.29235880398671099</v>
      </c>
      <c r="F7" s="33">
        <v>5357</v>
      </c>
      <c r="G7" s="33">
        <f t="shared" si="1"/>
        <v>30.4375</v>
      </c>
      <c r="H7" s="90">
        <v>60</v>
      </c>
      <c r="I7" s="35">
        <f t="shared" si="2"/>
        <v>9.9667774086378738E-2</v>
      </c>
      <c r="J7" s="33">
        <v>636</v>
      </c>
      <c r="K7" s="33">
        <f t="shared" si="3"/>
        <v>10.6</v>
      </c>
      <c r="L7" s="90">
        <v>236</v>
      </c>
      <c r="M7" s="33">
        <v>5993</v>
      </c>
      <c r="N7" s="90">
        <v>1</v>
      </c>
      <c r="O7" s="92">
        <f t="shared" si="4"/>
        <v>1.6611295681063123E-3</v>
      </c>
      <c r="P7" s="33">
        <v>12</v>
      </c>
      <c r="Q7" s="33">
        <f t="shared" si="5"/>
        <v>12</v>
      </c>
      <c r="R7" s="90">
        <f t="shared" si="6"/>
        <v>237</v>
      </c>
      <c r="S7" s="35">
        <f t="shared" si="7"/>
        <v>0.39368770764119604</v>
      </c>
      <c r="T7" s="90">
        <v>602</v>
      </c>
      <c r="U7" s="33">
        <v>631</v>
      </c>
      <c r="V7" s="33">
        <v>11411</v>
      </c>
      <c r="W7" s="97">
        <v>11785</v>
      </c>
      <c r="X7" s="129"/>
      <c r="Y7" s="4"/>
      <c r="Z7" s="4"/>
      <c r="AA7" s="3"/>
      <c r="AB7" s="4"/>
      <c r="AC7" s="4"/>
      <c r="AD7" s="4"/>
      <c r="AE7" s="4"/>
      <c r="AF7" s="4"/>
      <c r="AG7" s="4"/>
      <c r="AH7" s="4"/>
      <c r="AI7" s="4"/>
      <c r="AJ7" s="4"/>
      <c r="AK7" s="3"/>
      <c r="AL7" s="4"/>
      <c r="AM7" s="4"/>
      <c r="AN7" s="4"/>
      <c r="AO7" s="4"/>
      <c r="AP7" s="4"/>
      <c r="AQ7" s="4"/>
      <c r="AR7" s="4"/>
      <c r="AS7" s="4"/>
      <c r="AT7" s="4"/>
      <c r="AU7" s="3"/>
      <c r="AV7" s="3"/>
      <c r="AW7" s="3"/>
      <c r="AX7" s="3"/>
      <c r="AY7" s="3"/>
      <c r="AZ7" s="3"/>
      <c r="BA7" s="3"/>
      <c r="BB7" s="3"/>
      <c r="BC7" s="4"/>
      <c r="BD7" s="4"/>
      <c r="BE7" s="4"/>
      <c r="BF7" s="4"/>
      <c r="BG7" s="5"/>
      <c r="BH7" s="5"/>
      <c r="BI7" s="5"/>
      <c r="BJ7" s="5"/>
      <c r="BK7" s="5"/>
      <c r="BL7" s="3"/>
      <c r="BM7" s="5"/>
      <c r="BN7" s="5"/>
      <c r="BO7" s="5"/>
      <c r="BP7" s="5"/>
      <c r="BQ7" s="5"/>
      <c r="BR7" s="5"/>
      <c r="BS7" s="3"/>
      <c r="BT7" s="5"/>
      <c r="BU7" s="5"/>
      <c r="BV7" s="5"/>
      <c r="BW7" s="5"/>
      <c r="BX7" s="5"/>
      <c r="BY7" s="5"/>
      <c r="BZ7" s="5"/>
      <c r="CA7" s="5"/>
      <c r="CB7" s="5"/>
      <c r="CC7" s="5"/>
      <c r="CD7" s="5"/>
      <c r="CE7" s="5"/>
      <c r="CF7" s="3"/>
      <c r="CG7" s="5"/>
      <c r="CH7" s="5"/>
      <c r="CI7" s="5"/>
      <c r="CJ7" s="5"/>
      <c r="CK7" s="5"/>
      <c r="CL7" s="5"/>
      <c r="CM7" s="5"/>
      <c r="CN7" s="5"/>
      <c r="CO7" s="3"/>
      <c r="CP7" s="5"/>
      <c r="CQ7" s="5"/>
      <c r="CR7" s="5"/>
      <c r="CS7" s="5"/>
      <c r="CT7" s="3"/>
      <c r="CU7" s="3"/>
      <c r="CV7" s="3"/>
      <c r="CW7" s="3"/>
      <c r="CX7" s="3"/>
      <c r="CY7" s="3"/>
      <c r="CZ7" s="4"/>
      <c r="DA7" s="4"/>
      <c r="DB7" s="3"/>
      <c r="DC7" s="3"/>
      <c r="DD7" s="3"/>
      <c r="DE7" s="3"/>
      <c r="DF7" s="4"/>
      <c r="DG7" s="4"/>
      <c r="DH7" s="3"/>
      <c r="DI7" s="3"/>
      <c r="DJ7" s="3"/>
      <c r="DK7" s="3"/>
      <c r="DL7" s="5"/>
      <c r="DM7" s="3"/>
      <c r="DN7" s="3"/>
      <c r="DO7" s="3"/>
      <c r="DP7" s="6"/>
      <c r="DQ7" s="3"/>
      <c r="DR7" s="3"/>
      <c r="DS7" s="6"/>
      <c r="DT7" s="3"/>
    </row>
    <row r="8" spans="1:124" x14ac:dyDescent="0.2">
      <c r="A8" s="30" t="s">
        <v>28</v>
      </c>
      <c r="B8" s="65" t="s">
        <v>29</v>
      </c>
      <c r="C8" s="33">
        <v>35014</v>
      </c>
      <c r="D8" s="33">
        <v>291</v>
      </c>
      <c r="E8" s="35">
        <f t="shared" si="0"/>
        <v>0.3953804347826087</v>
      </c>
      <c r="F8" s="33">
        <v>5705</v>
      </c>
      <c r="G8" s="33">
        <f t="shared" si="1"/>
        <v>19.604810996563575</v>
      </c>
      <c r="H8" s="90">
        <v>175</v>
      </c>
      <c r="I8" s="35">
        <f t="shared" si="2"/>
        <v>0.23777173913043478</v>
      </c>
      <c r="J8" s="33">
        <v>3394</v>
      </c>
      <c r="K8" s="33">
        <f t="shared" si="3"/>
        <v>19.394285714285715</v>
      </c>
      <c r="L8" s="90">
        <v>466</v>
      </c>
      <c r="M8" s="33">
        <v>9099</v>
      </c>
      <c r="N8" s="90">
        <v>29</v>
      </c>
      <c r="O8" s="35">
        <f t="shared" si="4"/>
        <v>3.940217391304348E-2</v>
      </c>
      <c r="P8" s="33">
        <v>436</v>
      </c>
      <c r="Q8" s="33">
        <f t="shared" si="5"/>
        <v>15.03448275862069</v>
      </c>
      <c r="R8" s="90">
        <f t="shared" si="6"/>
        <v>495</v>
      </c>
      <c r="S8" s="35">
        <f t="shared" si="7"/>
        <v>0.67255434782608692</v>
      </c>
      <c r="T8" s="90">
        <v>736</v>
      </c>
      <c r="U8" s="33">
        <v>762</v>
      </c>
      <c r="V8" s="33">
        <v>12934</v>
      </c>
      <c r="W8" s="97">
        <v>13140</v>
      </c>
      <c r="X8" s="129"/>
      <c r="Y8" s="4"/>
      <c r="Z8" s="4"/>
      <c r="AA8" s="4"/>
      <c r="AB8" s="4"/>
      <c r="AC8" s="4"/>
      <c r="AD8" s="4"/>
      <c r="AE8" s="4"/>
      <c r="AF8" s="4"/>
      <c r="AG8" s="4"/>
      <c r="AH8" s="4"/>
      <c r="AI8" s="4"/>
      <c r="AJ8" s="4"/>
      <c r="AK8" s="4"/>
      <c r="AL8" s="4"/>
      <c r="AM8" s="4"/>
      <c r="AN8" s="4"/>
      <c r="AO8" s="4"/>
      <c r="AP8" s="4"/>
      <c r="AQ8" s="4"/>
      <c r="AR8" s="4"/>
      <c r="AS8" s="4"/>
      <c r="AT8" s="4"/>
      <c r="AU8" s="3"/>
      <c r="AV8" s="3"/>
      <c r="AW8" s="3"/>
      <c r="AX8" s="3"/>
      <c r="AY8" s="3"/>
      <c r="AZ8" s="3"/>
      <c r="BA8" s="3"/>
      <c r="BB8" s="3"/>
      <c r="BC8" s="4"/>
      <c r="BD8" s="4"/>
      <c r="BE8" s="4"/>
      <c r="BF8" s="4"/>
      <c r="BG8" s="5"/>
      <c r="BH8" s="5"/>
      <c r="BI8" s="5"/>
      <c r="BJ8" s="5"/>
      <c r="BK8" s="5"/>
      <c r="BL8" s="3"/>
      <c r="BM8" s="5"/>
      <c r="BN8" s="5"/>
      <c r="BO8" s="5"/>
      <c r="BP8" s="5"/>
      <c r="BQ8" s="5"/>
      <c r="BR8" s="5"/>
      <c r="BS8" s="3"/>
      <c r="BT8" s="5"/>
      <c r="BU8" s="5"/>
      <c r="BV8" s="5"/>
      <c r="BW8" s="5"/>
      <c r="BX8" s="5"/>
      <c r="BY8" s="5"/>
      <c r="BZ8" s="5"/>
      <c r="CA8" s="5"/>
      <c r="CB8" s="5"/>
      <c r="CC8" s="5"/>
      <c r="CD8" s="5"/>
      <c r="CE8" s="5"/>
      <c r="CF8" s="3"/>
      <c r="CG8" s="5"/>
      <c r="CH8" s="5"/>
      <c r="CI8" s="5"/>
      <c r="CJ8" s="5"/>
      <c r="CK8" s="5"/>
      <c r="CL8" s="5"/>
      <c r="CM8" s="5"/>
      <c r="CN8" s="5"/>
      <c r="CO8" s="3"/>
      <c r="CP8" s="5"/>
      <c r="CQ8" s="5"/>
      <c r="CR8" s="5"/>
      <c r="CS8" s="5"/>
      <c r="CT8" s="3"/>
      <c r="CU8" s="3"/>
      <c r="CV8" s="3"/>
      <c r="CW8" s="3"/>
      <c r="CX8" s="3"/>
      <c r="CY8" s="3"/>
      <c r="CZ8" s="4"/>
      <c r="DA8" s="4"/>
      <c r="DB8" s="3"/>
      <c r="DC8" s="3"/>
      <c r="DD8" s="3"/>
      <c r="DE8" s="3"/>
      <c r="DF8" s="4"/>
      <c r="DG8" s="4"/>
      <c r="DH8" s="3"/>
      <c r="DI8" s="3"/>
      <c r="DJ8" s="3"/>
      <c r="DK8" s="3"/>
      <c r="DL8" s="3"/>
      <c r="DM8" s="3"/>
      <c r="DN8" s="3"/>
      <c r="DO8" s="3"/>
      <c r="DP8" s="6"/>
      <c r="DQ8" s="3"/>
      <c r="DR8" s="3"/>
      <c r="DS8" s="6"/>
      <c r="DT8" s="3"/>
    </row>
    <row r="9" spans="1:124" x14ac:dyDescent="0.2">
      <c r="A9" s="30" t="s">
        <v>30</v>
      </c>
      <c r="B9" s="65" t="s">
        <v>31</v>
      </c>
      <c r="C9" s="33">
        <v>80387</v>
      </c>
      <c r="D9" s="33">
        <v>277</v>
      </c>
      <c r="E9" s="35">
        <f t="shared" si="0"/>
        <v>0.2545955882352941</v>
      </c>
      <c r="F9" s="33">
        <v>6446</v>
      </c>
      <c r="G9" s="33">
        <f t="shared" si="1"/>
        <v>23.270758122743683</v>
      </c>
      <c r="H9" s="90">
        <v>107</v>
      </c>
      <c r="I9" s="35">
        <f t="shared" si="2"/>
        <v>9.8345588235294115E-2</v>
      </c>
      <c r="J9" s="33">
        <v>1748</v>
      </c>
      <c r="K9" s="33">
        <f t="shared" si="3"/>
        <v>16.33644859813084</v>
      </c>
      <c r="L9" s="90">
        <v>384</v>
      </c>
      <c r="M9" s="33">
        <v>8194</v>
      </c>
      <c r="N9" s="90">
        <v>69</v>
      </c>
      <c r="O9" s="35">
        <f t="shared" si="4"/>
        <v>6.341911764705882E-2</v>
      </c>
      <c r="P9" s="33">
        <v>1322</v>
      </c>
      <c r="Q9" s="33">
        <f t="shared" si="5"/>
        <v>19.159420289855074</v>
      </c>
      <c r="R9" s="90">
        <f t="shared" si="6"/>
        <v>453</v>
      </c>
      <c r="S9" s="35">
        <f t="shared" si="7"/>
        <v>0.41636029411764708</v>
      </c>
      <c r="T9" s="90">
        <v>1088</v>
      </c>
      <c r="U9" s="33">
        <v>1286</v>
      </c>
      <c r="V9" s="33">
        <v>18666</v>
      </c>
      <c r="W9" s="97">
        <v>20303</v>
      </c>
      <c r="X9" s="129"/>
      <c r="Y9" s="4"/>
      <c r="Z9" s="4"/>
      <c r="AA9" s="4"/>
      <c r="AB9" s="4"/>
      <c r="AC9" s="4"/>
      <c r="AD9" s="4"/>
      <c r="AE9" s="4"/>
      <c r="AF9" s="4"/>
      <c r="AG9" s="4"/>
      <c r="AH9" s="4"/>
      <c r="AI9" s="4"/>
      <c r="AJ9" s="4"/>
      <c r="AK9" s="3"/>
      <c r="AL9" s="3"/>
      <c r="AM9" s="3"/>
      <c r="AN9" s="3"/>
      <c r="AO9" s="3"/>
      <c r="AP9" s="3"/>
      <c r="AQ9" s="3"/>
      <c r="AR9" s="3"/>
      <c r="AS9" s="3"/>
      <c r="AT9" s="3"/>
      <c r="AU9" s="4"/>
      <c r="AV9" s="4"/>
      <c r="AW9" s="4"/>
      <c r="AX9" s="4"/>
      <c r="AY9" s="4"/>
      <c r="AZ9" s="4"/>
      <c r="BA9" s="4"/>
      <c r="BB9" s="4"/>
      <c r="BC9" s="4"/>
      <c r="BD9" s="4"/>
      <c r="BE9" s="4"/>
      <c r="BF9" s="4"/>
      <c r="BG9" s="5"/>
      <c r="BH9" s="5"/>
      <c r="BI9" s="5"/>
      <c r="BJ9" s="5"/>
      <c r="BK9" s="5"/>
      <c r="BL9" s="3"/>
      <c r="BM9" s="5"/>
      <c r="BN9" s="5"/>
      <c r="BO9" s="5"/>
      <c r="BP9" s="5"/>
      <c r="BQ9" s="5"/>
      <c r="BR9" s="5"/>
      <c r="BS9" s="3"/>
      <c r="BT9" s="5"/>
      <c r="BU9" s="5"/>
      <c r="BV9" s="5"/>
      <c r="BW9" s="5"/>
      <c r="BX9" s="5"/>
      <c r="BY9" s="5"/>
      <c r="BZ9" s="5"/>
      <c r="CA9" s="5"/>
      <c r="CB9" s="5"/>
      <c r="CC9" s="5"/>
      <c r="CD9" s="5"/>
      <c r="CE9" s="5"/>
      <c r="CF9" s="3"/>
      <c r="CG9" s="5"/>
      <c r="CH9" s="5"/>
      <c r="CI9" s="5"/>
      <c r="CJ9" s="5"/>
      <c r="CK9" s="5"/>
      <c r="CL9" s="5"/>
      <c r="CM9" s="5"/>
      <c r="CN9" s="5"/>
      <c r="CO9" s="3"/>
      <c r="CP9" s="5"/>
      <c r="CQ9" s="5"/>
      <c r="CR9" s="5"/>
      <c r="CS9" s="5"/>
      <c r="CT9" s="3"/>
      <c r="CU9" s="3"/>
      <c r="CV9" s="3"/>
      <c r="CW9" s="3"/>
      <c r="CX9" s="3"/>
      <c r="CY9" s="3"/>
      <c r="CZ9" s="4"/>
      <c r="DA9" s="4"/>
      <c r="DB9" s="3"/>
      <c r="DC9" s="3"/>
      <c r="DD9" s="3"/>
      <c r="DE9" s="3"/>
      <c r="DF9" s="4"/>
      <c r="DG9" s="4"/>
      <c r="DH9" s="3"/>
      <c r="DI9" s="3"/>
      <c r="DJ9" s="3"/>
      <c r="DK9" s="3"/>
      <c r="DL9" s="5"/>
      <c r="DM9" s="3"/>
      <c r="DN9" s="4"/>
      <c r="DO9" s="3"/>
      <c r="DP9" s="6"/>
      <c r="DQ9" s="3"/>
      <c r="DR9" s="3"/>
      <c r="DS9" s="6"/>
      <c r="DT9" s="3"/>
    </row>
    <row r="10" spans="1:124" x14ac:dyDescent="0.2">
      <c r="A10" s="30" t="s">
        <v>32</v>
      </c>
      <c r="B10" s="65" t="s">
        <v>33</v>
      </c>
      <c r="C10" s="33">
        <v>33506</v>
      </c>
      <c r="D10" s="33">
        <v>208</v>
      </c>
      <c r="E10" s="35">
        <f t="shared" si="0"/>
        <v>0.44827586206896552</v>
      </c>
      <c r="F10" s="33">
        <v>7034</v>
      </c>
      <c r="G10" s="33">
        <f t="shared" si="1"/>
        <v>33.817307692307693</v>
      </c>
      <c r="H10" s="90">
        <v>50</v>
      </c>
      <c r="I10" s="35">
        <f t="shared" si="2"/>
        <v>0.10775862068965517</v>
      </c>
      <c r="J10" s="33">
        <v>977</v>
      </c>
      <c r="K10" s="33">
        <f t="shared" si="3"/>
        <v>19.54</v>
      </c>
      <c r="L10" s="90">
        <v>258</v>
      </c>
      <c r="M10" s="33">
        <v>8011</v>
      </c>
      <c r="N10" s="90">
        <v>33</v>
      </c>
      <c r="O10" s="35">
        <f t="shared" si="4"/>
        <v>7.1120689655172417E-2</v>
      </c>
      <c r="P10" s="33">
        <v>4985</v>
      </c>
      <c r="Q10" s="33">
        <f t="shared" si="5"/>
        <v>151.06060606060606</v>
      </c>
      <c r="R10" s="90">
        <f t="shared" si="6"/>
        <v>291</v>
      </c>
      <c r="S10" s="35">
        <f t="shared" si="7"/>
        <v>0.62715517241379315</v>
      </c>
      <c r="T10" s="90">
        <v>464</v>
      </c>
      <c r="U10" s="33">
        <v>595</v>
      </c>
      <c r="V10" s="33">
        <v>15799</v>
      </c>
      <c r="W10" s="97">
        <v>23836</v>
      </c>
      <c r="X10" s="129"/>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5"/>
      <c r="BH10" s="5"/>
      <c r="BI10" s="5"/>
      <c r="BJ10" s="5"/>
      <c r="BK10" s="5"/>
      <c r="BL10" s="3"/>
      <c r="BM10" s="5"/>
      <c r="BN10" s="5"/>
      <c r="BO10" s="5"/>
      <c r="BP10" s="5"/>
      <c r="BQ10" s="5"/>
      <c r="BR10" s="5"/>
      <c r="BS10" s="3"/>
      <c r="BT10" s="5"/>
      <c r="BU10" s="5"/>
      <c r="BV10" s="5"/>
      <c r="BW10" s="5"/>
      <c r="BX10" s="5"/>
      <c r="BY10" s="5"/>
      <c r="BZ10" s="5"/>
      <c r="CA10" s="5"/>
      <c r="CB10" s="5"/>
      <c r="CC10" s="5"/>
      <c r="CD10" s="5"/>
      <c r="CE10" s="5"/>
      <c r="CF10" s="3"/>
      <c r="CG10" s="5"/>
      <c r="CH10" s="5"/>
      <c r="CI10" s="5"/>
      <c r="CJ10" s="5"/>
      <c r="CK10" s="5"/>
      <c r="CL10" s="5"/>
      <c r="CM10" s="5"/>
      <c r="CN10" s="5"/>
      <c r="CO10" s="3"/>
      <c r="CP10" s="5"/>
      <c r="CQ10" s="5"/>
      <c r="CR10" s="5"/>
      <c r="CS10" s="5"/>
      <c r="CT10" s="3"/>
      <c r="CU10" s="3"/>
      <c r="CV10" s="3"/>
      <c r="CW10" s="3"/>
      <c r="CX10" s="3"/>
      <c r="CY10" s="3"/>
      <c r="CZ10" s="4"/>
      <c r="DA10" s="4"/>
      <c r="DB10" s="3"/>
      <c r="DC10" s="3"/>
      <c r="DD10" s="3"/>
      <c r="DE10" s="3"/>
      <c r="DF10" s="4"/>
      <c r="DG10" s="4"/>
      <c r="DH10" s="3"/>
      <c r="DI10" s="3"/>
      <c r="DJ10" s="3"/>
      <c r="DK10" s="3"/>
      <c r="DL10" s="3"/>
      <c r="DM10" s="3"/>
      <c r="DN10" s="4"/>
      <c r="DO10" s="3"/>
      <c r="DP10" s="6"/>
      <c r="DQ10" s="3"/>
      <c r="DR10" s="3"/>
      <c r="DS10" s="6"/>
      <c r="DT10" s="3"/>
    </row>
    <row r="11" spans="1:124" x14ac:dyDescent="0.2">
      <c r="A11" s="30" t="s">
        <v>34</v>
      </c>
      <c r="B11" s="65" t="s">
        <v>35</v>
      </c>
      <c r="C11" s="33">
        <v>13146</v>
      </c>
      <c r="D11" s="33">
        <v>101</v>
      </c>
      <c r="E11" s="35">
        <f t="shared" si="0"/>
        <v>0.41393442622950821</v>
      </c>
      <c r="F11" s="33">
        <v>1989</v>
      </c>
      <c r="G11" s="33">
        <f t="shared" si="1"/>
        <v>19.693069306930692</v>
      </c>
      <c r="H11" s="90">
        <v>4</v>
      </c>
      <c r="I11" s="35">
        <f t="shared" si="2"/>
        <v>1.6393442622950821E-2</v>
      </c>
      <c r="J11" s="33">
        <v>39</v>
      </c>
      <c r="K11" s="33">
        <f t="shared" si="3"/>
        <v>9.75</v>
      </c>
      <c r="L11" s="90">
        <v>105</v>
      </c>
      <c r="M11" s="33">
        <v>2028</v>
      </c>
      <c r="N11" s="90">
        <v>25</v>
      </c>
      <c r="O11" s="35">
        <f t="shared" si="4"/>
        <v>0.10245901639344263</v>
      </c>
      <c r="P11" s="33">
        <v>260</v>
      </c>
      <c r="Q11" s="33">
        <f t="shared" si="5"/>
        <v>10.4</v>
      </c>
      <c r="R11" s="90">
        <f t="shared" si="6"/>
        <v>130</v>
      </c>
      <c r="S11" s="35">
        <f t="shared" si="7"/>
        <v>0.53278688524590168</v>
      </c>
      <c r="T11" s="90">
        <v>244</v>
      </c>
      <c r="U11" s="33">
        <v>300</v>
      </c>
      <c r="V11" s="33">
        <v>4923</v>
      </c>
      <c r="W11" s="97">
        <v>6039</v>
      </c>
      <c r="X11" s="129"/>
      <c r="Y11" s="4"/>
      <c r="Z11" s="4"/>
      <c r="AA11" s="4"/>
      <c r="AB11" s="4"/>
      <c r="AC11" s="4"/>
      <c r="AD11" s="4"/>
      <c r="AE11" s="4"/>
      <c r="AF11" s="4"/>
      <c r="AG11" s="4"/>
      <c r="AH11" s="4"/>
      <c r="AI11" s="4"/>
      <c r="AJ11" s="4"/>
      <c r="AK11" s="4"/>
      <c r="AL11" s="4"/>
      <c r="AM11" s="4"/>
      <c r="AN11" s="4"/>
      <c r="AO11" s="4"/>
      <c r="AP11" s="4"/>
      <c r="AQ11" s="4"/>
      <c r="AR11" s="4"/>
      <c r="AS11" s="4"/>
      <c r="AT11" s="4"/>
      <c r="AU11" s="3"/>
      <c r="AV11" s="3"/>
      <c r="AW11" s="3"/>
      <c r="AX11" s="3"/>
      <c r="AY11" s="3"/>
      <c r="AZ11" s="3"/>
      <c r="BA11" s="3"/>
      <c r="BB11" s="3"/>
      <c r="BC11" s="4"/>
      <c r="BD11" s="4"/>
      <c r="BE11" s="4"/>
      <c r="BF11" s="4"/>
      <c r="BG11" s="5"/>
      <c r="BH11" s="5"/>
      <c r="BI11" s="5"/>
      <c r="BJ11" s="5"/>
      <c r="BK11" s="5"/>
      <c r="BL11" s="3"/>
      <c r="BM11" s="5"/>
      <c r="BN11" s="5"/>
      <c r="BO11" s="5"/>
      <c r="BP11" s="5"/>
      <c r="BQ11" s="5"/>
      <c r="BR11" s="5"/>
      <c r="BS11" s="3"/>
      <c r="BT11" s="5"/>
      <c r="BU11" s="5"/>
      <c r="BV11" s="5"/>
      <c r="BW11" s="5"/>
      <c r="BX11" s="5"/>
      <c r="BY11" s="5"/>
      <c r="BZ11" s="5"/>
      <c r="CA11" s="5"/>
      <c r="CB11" s="5"/>
      <c r="CC11" s="5"/>
      <c r="CD11" s="5"/>
      <c r="CE11" s="5"/>
      <c r="CF11" s="3"/>
      <c r="CG11" s="5"/>
      <c r="CH11" s="5"/>
      <c r="CI11" s="5"/>
      <c r="CJ11" s="5"/>
      <c r="CK11" s="5"/>
      <c r="CL11" s="5"/>
      <c r="CM11" s="5"/>
      <c r="CN11" s="5"/>
      <c r="CO11" s="3"/>
      <c r="CP11" s="5"/>
      <c r="CQ11" s="5"/>
      <c r="CR11" s="5"/>
      <c r="CS11" s="5"/>
      <c r="CT11" s="3"/>
      <c r="CU11" s="3"/>
      <c r="CV11" s="3"/>
      <c r="CW11" s="3"/>
      <c r="CX11" s="3"/>
      <c r="CY11" s="3"/>
      <c r="CZ11" s="4"/>
      <c r="DA11" s="4"/>
      <c r="DB11" s="3"/>
      <c r="DC11" s="3"/>
      <c r="DD11" s="3"/>
      <c r="DE11" s="3"/>
      <c r="DF11" s="4"/>
      <c r="DG11" s="4"/>
      <c r="DH11" s="3"/>
      <c r="DI11" s="3"/>
      <c r="DJ11" s="3"/>
      <c r="DK11" s="3"/>
      <c r="DL11" s="3"/>
      <c r="DM11" s="3"/>
      <c r="DN11" s="3"/>
      <c r="DO11" s="3"/>
      <c r="DP11" s="6"/>
      <c r="DQ11" s="3"/>
      <c r="DR11" s="3"/>
      <c r="DS11" s="6"/>
      <c r="DT11" s="3"/>
    </row>
    <row r="12" spans="1:124" x14ac:dyDescent="0.2">
      <c r="A12" s="30" t="s">
        <v>36</v>
      </c>
      <c r="B12" s="65" t="s">
        <v>37</v>
      </c>
      <c r="C12" s="33">
        <v>47037</v>
      </c>
      <c r="D12" s="33">
        <v>78</v>
      </c>
      <c r="E12" s="35">
        <f t="shared" si="0"/>
        <v>0.14130434782608695</v>
      </c>
      <c r="F12" s="33">
        <v>1342</v>
      </c>
      <c r="G12" s="33">
        <f t="shared" si="1"/>
        <v>17.205128205128204</v>
      </c>
      <c r="H12" s="90">
        <v>162</v>
      </c>
      <c r="I12" s="35">
        <f t="shared" si="2"/>
        <v>0.29347826086956524</v>
      </c>
      <c r="J12" s="33">
        <v>2116</v>
      </c>
      <c r="K12" s="33">
        <f t="shared" si="3"/>
        <v>13.061728395061728</v>
      </c>
      <c r="L12" s="90">
        <v>240</v>
      </c>
      <c r="M12" s="33">
        <v>3458</v>
      </c>
      <c r="N12" s="90">
        <v>33</v>
      </c>
      <c r="O12" s="35">
        <f t="shared" si="4"/>
        <v>5.9782608695652176E-2</v>
      </c>
      <c r="P12" s="33">
        <v>122</v>
      </c>
      <c r="Q12" s="33">
        <f t="shared" si="5"/>
        <v>3.6969696969696968</v>
      </c>
      <c r="R12" s="90">
        <f t="shared" si="6"/>
        <v>273</v>
      </c>
      <c r="S12" s="35">
        <f t="shared" si="7"/>
        <v>0.49456521739130432</v>
      </c>
      <c r="T12" s="90">
        <v>552</v>
      </c>
      <c r="U12" s="33">
        <v>598</v>
      </c>
      <c r="V12" s="33">
        <v>13865</v>
      </c>
      <c r="W12" s="97">
        <v>14421</v>
      </c>
      <c r="X12" s="129"/>
      <c r="Y12" s="4"/>
      <c r="Z12" s="4"/>
      <c r="AA12" s="3"/>
      <c r="AB12" s="3"/>
      <c r="AC12" s="3"/>
      <c r="AD12" s="3"/>
      <c r="AE12" s="3"/>
      <c r="AF12" s="3"/>
      <c r="AG12" s="3"/>
      <c r="AH12" s="3"/>
      <c r="AI12" s="3"/>
      <c r="AJ12" s="3"/>
      <c r="AK12" s="3"/>
      <c r="AL12" s="3"/>
      <c r="AM12" s="3"/>
      <c r="AN12" s="3"/>
      <c r="AO12" s="3"/>
      <c r="AP12" s="3"/>
      <c r="AQ12" s="3"/>
      <c r="AR12" s="3"/>
      <c r="AS12" s="3"/>
      <c r="AT12" s="3"/>
      <c r="AU12" s="4"/>
      <c r="AV12" s="4"/>
      <c r="AW12" s="4"/>
      <c r="AX12" s="4"/>
      <c r="AY12" s="4"/>
      <c r="AZ12" s="4"/>
      <c r="BA12" s="4"/>
      <c r="BB12" s="4"/>
      <c r="BC12" s="4"/>
      <c r="BD12" s="4"/>
      <c r="BE12" s="4"/>
      <c r="BF12" s="4"/>
      <c r="BG12" s="5"/>
      <c r="BH12" s="5"/>
      <c r="BI12" s="5"/>
      <c r="BJ12" s="5"/>
      <c r="BK12" s="5"/>
      <c r="BL12" s="3"/>
      <c r="BM12" s="5"/>
      <c r="BN12" s="5"/>
      <c r="BO12" s="5"/>
      <c r="BP12" s="5"/>
      <c r="BQ12" s="5"/>
      <c r="BR12" s="5"/>
      <c r="BS12" s="3"/>
      <c r="BT12" s="5"/>
      <c r="BU12" s="5"/>
      <c r="BV12" s="5"/>
      <c r="BW12" s="5"/>
      <c r="BX12" s="5"/>
      <c r="BY12" s="5"/>
      <c r="BZ12" s="5"/>
      <c r="CA12" s="5"/>
      <c r="CB12" s="5"/>
      <c r="CC12" s="5"/>
      <c r="CD12" s="5"/>
      <c r="CE12" s="5"/>
      <c r="CF12" s="3"/>
      <c r="CG12" s="5"/>
      <c r="CH12" s="5"/>
      <c r="CI12" s="5"/>
      <c r="CJ12" s="5"/>
      <c r="CK12" s="5"/>
      <c r="CL12" s="5"/>
      <c r="CM12" s="5"/>
      <c r="CN12" s="5"/>
      <c r="CO12" s="3"/>
      <c r="CP12" s="5"/>
      <c r="CQ12" s="5"/>
      <c r="CR12" s="5"/>
      <c r="CS12" s="5"/>
      <c r="CT12" s="3"/>
      <c r="CU12" s="3"/>
      <c r="CV12" s="3"/>
      <c r="CW12" s="3"/>
      <c r="CX12" s="3"/>
      <c r="CY12" s="3"/>
      <c r="CZ12" s="4"/>
      <c r="DA12" s="4"/>
      <c r="DB12" s="3"/>
      <c r="DC12" s="3"/>
      <c r="DD12" s="3"/>
      <c r="DE12" s="3"/>
      <c r="DF12" s="4"/>
      <c r="DG12" s="4"/>
      <c r="DH12" s="3"/>
      <c r="DI12" s="3"/>
      <c r="DJ12" s="3"/>
      <c r="DK12" s="3"/>
      <c r="DL12" s="3"/>
      <c r="DM12" s="3"/>
      <c r="DN12" s="3"/>
      <c r="DO12" s="3"/>
      <c r="DP12" s="6"/>
      <c r="DQ12" s="3"/>
      <c r="DR12" s="3"/>
      <c r="DS12" s="6"/>
      <c r="DT12" s="3"/>
    </row>
    <row r="13" spans="1:124" x14ac:dyDescent="0.2">
      <c r="A13" s="30" t="s">
        <v>38</v>
      </c>
      <c r="B13" s="65" t="s">
        <v>39</v>
      </c>
      <c r="C13" s="33">
        <v>6425</v>
      </c>
      <c r="D13" s="33">
        <v>72</v>
      </c>
      <c r="E13" s="35">
        <f t="shared" si="0"/>
        <v>0.39560439560439559</v>
      </c>
      <c r="F13" s="33">
        <v>1279</v>
      </c>
      <c r="G13" s="33">
        <f t="shared" si="1"/>
        <v>17.763888888888889</v>
      </c>
      <c r="H13" s="90">
        <v>28</v>
      </c>
      <c r="I13" s="35">
        <f t="shared" si="2"/>
        <v>0.15384615384615385</v>
      </c>
      <c r="J13" s="33">
        <v>811</v>
      </c>
      <c r="K13" s="33">
        <f t="shared" si="3"/>
        <v>28.964285714285715</v>
      </c>
      <c r="L13" s="90">
        <v>100</v>
      </c>
      <c r="M13" s="33">
        <v>2090</v>
      </c>
      <c r="N13" s="90">
        <v>8</v>
      </c>
      <c r="O13" s="35">
        <f t="shared" si="4"/>
        <v>4.3956043956043959E-2</v>
      </c>
      <c r="P13" s="33">
        <v>82</v>
      </c>
      <c r="Q13" s="33">
        <f t="shared" si="5"/>
        <v>10.25</v>
      </c>
      <c r="R13" s="90">
        <f t="shared" si="6"/>
        <v>108</v>
      </c>
      <c r="S13" s="35">
        <f t="shared" si="7"/>
        <v>0.59340659340659341</v>
      </c>
      <c r="T13" s="90">
        <v>182</v>
      </c>
      <c r="U13" s="33">
        <v>247</v>
      </c>
      <c r="V13" s="33">
        <v>3993</v>
      </c>
      <c r="W13" s="97">
        <v>4385</v>
      </c>
      <c r="X13" s="129"/>
      <c r="Y13" s="4"/>
      <c r="Z13" s="4"/>
      <c r="AA13" s="4"/>
      <c r="AB13" s="4"/>
      <c r="AC13" s="4"/>
      <c r="AD13" s="4"/>
      <c r="AE13" s="4"/>
      <c r="AF13" s="4"/>
      <c r="AG13" s="4"/>
      <c r="AH13" s="4"/>
      <c r="AI13" s="4"/>
      <c r="AJ13" s="4"/>
      <c r="AK13" s="3"/>
      <c r="AL13" s="3"/>
      <c r="AM13" s="3"/>
      <c r="AN13" s="3"/>
      <c r="AO13" s="3"/>
      <c r="AP13" s="3"/>
      <c r="AQ13" s="3"/>
      <c r="AR13" s="3"/>
      <c r="AS13" s="3"/>
      <c r="AT13" s="3"/>
      <c r="AU13" s="4"/>
      <c r="AV13" s="4"/>
      <c r="AW13" s="4"/>
      <c r="AX13" s="4"/>
      <c r="AY13" s="4"/>
      <c r="AZ13" s="4"/>
      <c r="BA13" s="4"/>
      <c r="BB13" s="4"/>
      <c r="BC13" s="4"/>
      <c r="BD13" s="4"/>
      <c r="BE13" s="4"/>
      <c r="BF13" s="3"/>
      <c r="BG13" s="5"/>
      <c r="BH13" s="5"/>
      <c r="BI13" s="5"/>
      <c r="BJ13" s="5"/>
      <c r="BK13" s="5"/>
      <c r="BL13" s="3"/>
      <c r="BM13" s="5"/>
      <c r="BN13" s="5"/>
      <c r="BO13" s="5"/>
      <c r="BP13" s="5"/>
      <c r="BQ13" s="5"/>
      <c r="BR13" s="5"/>
      <c r="BS13" s="3"/>
      <c r="BT13" s="5"/>
      <c r="BU13" s="5"/>
      <c r="BV13" s="5"/>
      <c r="BW13" s="5"/>
      <c r="BX13" s="5"/>
      <c r="BY13" s="5"/>
      <c r="BZ13" s="5"/>
      <c r="CA13" s="5"/>
      <c r="CB13" s="5"/>
      <c r="CC13" s="5"/>
      <c r="CD13" s="5"/>
      <c r="CE13" s="5"/>
      <c r="CF13" s="3"/>
      <c r="CG13" s="5"/>
      <c r="CH13" s="5"/>
      <c r="CI13" s="5"/>
      <c r="CJ13" s="5"/>
      <c r="CK13" s="5"/>
      <c r="CL13" s="5"/>
      <c r="CM13" s="5"/>
      <c r="CN13" s="5"/>
      <c r="CO13" s="3"/>
      <c r="CP13" s="5"/>
      <c r="CQ13" s="5"/>
      <c r="CR13" s="5"/>
      <c r="CS13" s="5"/>
      <c r="CT13" s="3"/>
      <c r="CU13" s="3"/>
      <c r="CV13" s="3"/>
      <c r="CW13" s="3"/>
      <c r="CX13" s="3"/>
      <c r="CY13" s="3"/>
      <c r="CZ13" s="4"/>
      <c r="DA13" s="4"/>
      <c r="DB13" s="3"/>
      <c r="DC13" s="3"/>
      <c r="DD13" s="3"/>
      <c r="DE13" s="3"/>
      <c r="DF13" s="4"/>
      <c r="DG13" s="4"/>
      <c r="DH13" s="3"/>
      <c r="DI13" s="3"/>
      <c r="DJ13" s="3"/>
      <c r="DK13" s="3"/>
      <c r="DL13" s="5"/>
      <c r="DM13" s="3"/>
      <c r="DN13" s="4"/>
      <c r="DO13" s="3"/>
      <c r="DP13" s="6"/>
      <c r="DQ13" s="3"/>
      <c r="DR13" s="3"/>
      <c r="DS13" s="6"/>
      <c r="DT13" s="3"/>
    </row>
    <row r="14" spans="1:124" x14ac:dyDescent="0.2">
      <c r="A14" s="30" t="s">
        <v>40</v>
      </c>
      <c r="B14" s="65" t="s">
        <v>41</v>
      </c>
      <c r="C14" s="33">
        <v>4606</v>
      </c>
      <c r="D14" s="33">
        <v>47</v>
      </c>
      <c r="E14" s="35">
        <f t="shared" si="0"/>
        <v>0.26857142857142857</v>
      </c>
      <c r="F14" s="33">
        <v>551</v>
      </c>
      <c r="G14" s="33">
        <f t="shared" si="1"/>
        <v>11.723404255319149</v>
      </c>
      <c r="H14" s="90">
        <v>31</v>
      </c>
      <c r="I14" s="35">
        <f t="shared" si="2"/>
        <v>0.17714285714285713</v>
      </c>
      <c r="J14" s="33">
        <v>558</v>
      </c>
      <c r="K14" s="33">
        <f t="shared" si="3"/>
        <v>18</v>
      </c>
      <c r="L14" s="90">
        <v>78</v>
      </c>
      <c r="M14" s="33">
        <v>1109</v>
      </c>
      <c r="N14" s="90">
        <v>5</v>
      </c>
      <c r="O14" s="35">
        <f t="shared" si="4"/>
        <v>2.8571428571428571E-2</v>
      </c>
      <c r="P14" s="33">
        <v>70</v>
      </c>
      <c r="Q14" s="33">
        <f t="shared" si="5"/>
        <v>14</v>
      </c>
      <c r="R14" s="90">
        <f t="shared" si="6"/>
        <v>83</v>
      </c>
      <c r="S14" s="35">
        <f t="shared" si="7"/>
        <v>0.47428571428571431</v>
      </c>
      <c r="T14" s="90">
        <v>175</v>
      </c>
      <c r="U14" s="33">
        <v>288</v>
      </c>
      <c r="V14" s="33">
        <v>2193</v>
      </c>
      <c r="W14" s="97">
        <v>4560</v>
      </c>
      <c r="X14" s="129"/>
      <c r="Y14" s="4"/>
      <c r="Z14" s="4"/>
      <c r="AA14" s="4"/>
      <c r="AB14" s="4"/>
      <c r="AC14" s="4"/>
      <c r="AD14" s="4"/>
      <c r="AE14" s="4"/>
      <c r="AF14" s="4"/>
      <c r="AG14" s="4"/>
      <c r="AH14" s="4"/>
      <c r="AI14" s="4"/>
      <c r="AJ14" s="4"/>
      <c r="AK14" s="3"/>
      <c r="AL14" s="3"/>
      <c r="AM14" s="3"/>
      <c r="AN14" s="3"/>
      <c r="AO14" s="3"/>
      <c r="AP14" s="3"/>
      <c r="AQ14" s="3"/>
      <c r="AR14" s="3"/>
      <c r="AS14" s="3"/>
      <c r="AT14" s="3"/>
      <c r="AU14" s="3"/>
      <c r="AV14" s="3"/>
      <c r="AW14" s="3"/>
      <c r="AX14" s="3"/>
      <c r="AY14" s="3"/>
      <c r="AZ14" s="3"/>
      <c r="BA14" s="3"/>
      <c r="BB14" s="3"/>
      <c r="BC14" s="4"/>
      <c r="BD14" s="4"/>
      <c r="BE14" s="4"/>
      <c r="BF14" s="3"/>
      <c r="BG14" s="5"/>
      <c r="BH14" s="5"/>
      <c r="BI14" s="5"/>
      <c r="BJ14" s="5"/>
      <c r="BK14" s="5"/>
      <c r="BL14" s="3"/>
      <c r="BM14" s="5"/>
      <c r="BN14" s="5"/>
      <c r="BO14" s="5"/>
      <c r="BP14" s="5"/>
      <c r="BQ14" s="5"/>
      <c r="BR14" s="5"/>
      <c r="BS14" s="3"/>
      <c r="BT14" s="5"/>
      <c r="BU14" s="5"/>
      <c r="BV14" s="5"/>
      <c r="BW14" s="5"/>
      <c r="BX14" s="5"/>
      <c r="BY14" s="5"/>
      <c r="BZ14" s="5"/>
      <c r="CA14" s="5"/>
      <c r="CB14" s="5"/>
      <c r="CC14" s="5"/>
      <c r="CD14" s="5"/>
      <c r="CE14" s="5"/>
      <c r="CF14" s="3"/>
      <c r="CG14" s="5"/>
      <c r="CH14" s="5"/>
      <c r="CI14" s="5"/>
      <c r="CJ14" s="5"/>
      <c r="CK14" s="5"/>
      <c r="CL14" s="5"/>
      <c r="CM14" s="5"/>
      <c r="CN14" s="5"/>
      <c r="CO14" s="3"/>
      <c r="CP14" s="5"/>
      <c r="CQ14" s="5"/>
      <c r="CR14" s="5"/>
      <c r="CS14" s="5"/>
      <c r="CT14" s="3"/>
      <c r="CU14" s="3"/>
      <c r="CV14" s="3"/>
      <c r="CW14" s="3"/>
      <c r="CX14" s="3"/>
      <c r="CY14" s="3"/>
      <c r="CZ14" s="4"/>
      <c r="DA14" s="4"/>
      <c r="DB14" s="3"/>
      <c r="DC14" s="3"/>
      <c r="DD14" s="3"/>
      <c r="DE14" s="3"/>
      <c r="DF14" s="4"/>
      <c r="DG14" s="4"/>
      <c r="DH14" s="3"/>
      <c r="DI14" s="3"/>
      <c r="DJ14" s="3"/>
      <c r="DK14" s="3"/>
      <c r="DL14" s="5"/>
      <c r="DM14" s="3"/>
      <c r="DN14" s="4"/>
      <c r="DO14" s="3"/>
      <c r="DP14" s="6"/>
      <c r="DQ14" s="3"/>
      <c r="DR14" s="3"/>
      <c r="DS14" s="6"/>
      <c r="DT14" s="3"/>
    </row>
    <row r="15" spans="1:124" x14ac:dyDescent="0.2">
      <c r="A15" s="30" t="s">
        <v>42</v>
      </c>
      <c r="B15" s="65" t="s">
        <v>43</v>
      </c>
      <c r="C15" s="33">
        <v>4040</v>
      </c>
      <c r="D15" s="33">
        <v>28</v>
      </c>
      <c r="E15" s="35">
        <f t="shared" si="0"/>
        <v>0.16184971098265896</v>
      </c>
      <c r="F15" s="33">
        <v>406</v>
      </c>
      <c r="G15" s="33">
        <f t="shared" si="1"/>
        <v>14.5</v>
      </c>
      <c r="H15" s="90">
        <v>53</v>
      </c>
      <c r="I15" s="35">
        <f t="shared" si="2"/>
        <v>0.30635838150289019</v>
      </c>
      <c r="J15" s="33">
        <v>634</v>
      </c>
      <c r="K15" s="33">
        <f t="shared" si="3"/>
        <v>11.962264150943396</v>
      </c>
      <c r="L15" s="90">
        <v>81</v>
      </c>
      <c r="M15" s="33">
        <v>1040</v>
      </c>
      <c r="N15" s="90">
        <v>6</v>
      </c>
      <c r="O15" s="35">
        <f t="shared" si="4"/>
        <v>3.4682080924855488E-2</v>
      </c>
      <c r="P15" s="33">
        <v>36</v>
      </c>
      <c r="Q15" s="33">
        <f t="shared" si="5"/>
        <v>6</v>
      </c>
      <c r="R15" s="90">
        <f t="shared" si="6"/>
        <v>87</v>
      </c>
      <c r="S15" s="35">
        <f t="shared" si="7"/>
        <v>0.50289017341040465</v>
      </c>
      <c r="T15" s="90">
        <v>173</v>
      </c>
      <c r="U15" s="33">
        <v>179</v>
      </c>
      <c r="V15" s="33">
        <v>3479</v>
      </c>
      <c r="W15" s="97">
        <v>3504</v>
      </c>
      <c r="X15" s="129"/>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5"/>
      <c r="BH15" s="5"/>
      <c r="BI15" s="5"/>
      <c r="BJ15" s="5"/>
      <c r="BK15" s="5"/>
      <c r="BL15" s="3"/>
      <c r="BM15" s="5"/>
      <c r="BN15" s="5"/>
      <c r="BO15" s="5"/>
      <c r="BP15" s="5"/>
      <c r="BQ15" s="5"/>
      <c r="BR15" s="5"/>
      <c r="BS15" s="3"/>
      <c r="BT15" s="5"/>
      <c r="BU15" s="5"/>
      <c r="BV15" s="5"/>
      <c r="BW15" s="5"/>
      <c r="BX15" s="5"/>
      <c r="BY15" s="5"/>
      <c r="BZ15" s="5"/>
      <c r="CA15" s="5"/>
      <c r="CB15" s="5"/>
      <c r="CC15" s="5"/>
      <c r="CD15" s="5"/>
      <c r="CE15" s="5"/>
      <c r="CF15" s="3"/>
      <c r="CG15" s="5"/>
      <c r="CH15" s="5"/>
      <c r="CI15" s="5"/>
      <c r="CJ15" s="5"/>
      <c r="CK15" s="5"/>
      <c r="CL15" s="5"/>
      <c r="CM15" s="5"/>
      <c r="CN15" s="5"/>
      <c r="CO15" s="3"/>
      <c r="CP15" s="5"/>
      <c r="CQ15" s="5"/>
      <c r="CR15" s="5"/>
      <c r="CS15" s="5"/>
      <c r="CT15" s="3"/>
      <c r="CU15" s="3"/>
      <c r="CV15" s="3"/>
      <c r="CW15" s="3"/>
      <c r="CX15" s="3"/>
      <c r="CY15" s="3"/>
      <c r="CZ15" s="4"/>
      <c r="DA15" s="4"/>
      <c r="DB15" s="3"/>
      <c r="DC15" s="3"/>
      <c r="DD15" s="3"/>
      <c r="DE15" s="3"/>
      <c r="DF15" s="4"/>
      <c r="DG15" s="4"/>
      <c r="DH15" s="3"/>
      <c r="DI15" s="3"/>
      <c r="DJ15" s="3"/>
      <c r="DK15" s="3"/>
      <c r="DL15" s="5"/>
      <c r="DM15" s="3"/>
      <c r="DN15" s="3"/>
      <c r="DO15" s="3"/>
      <c r="DP15" s="6"/>
      <c r="DQ15" s="3"/>
      <c r="DR15" s="3"/>
      <c r="DS15" s="6"/>
      <c r="DT15" s="3"/>
    </row>
    <row r="16" spans="1:124" x14ac:dyDescent="0.2">
      <c r="A16" s="30" t="s">
        <v>44</v>
      </c>
      <c r="B16" s="65" t="s">
        <v>43</v>
      </c>
      <c r="C16" s="33">
        <v>5706</v>
      </c>
      <c r="D16" s="33">
        <v>77</v>
      </c>
      <c r="E16" s="35">
        <f t="shared" si="0"/>
        <v>0.41847826086956524</v>
      </c>
      <c r="F16" s="33">
        <v>1029</v>
      </c>
      <c r="G16" s="33">
        <f t="shared" si="1"/>
        <v>13.363636363636363</v>
      </c>
      <c r="H16" s="90">
        <v>20</v>
      </c>
      <c r="I16" s="35">
        <f t="shared" si="2"/>
        <v>0.10869565217391304</v>
      </c>
      <c r="J16" s="33">
        <v>235</v>
      </c>
      <c r="K16" s="33">
        <f t="shared" si="3"/>
        <v>11.75</v>
      </c>
      <c r="L16" s="90">
        <v>97</v>
      </c>
      <c r="M16" s="33">
        <v>1264</v>
      </c>
      <c r="N16" s="90">
        <v>7</v>
      </c>
      <c r="O16" s="35">
        <f t="shared" si="4"/>
        <v>3.8043478260869568E-2</v>
      </c>
      <c r="P16" s="33">
        <v>58</v>
      </c>
      <c r="Q16" s="33">
        <f t="shared" si="5"/>
        <v>8.2857142857142865</v>
      </c>
      <c r="R16" s="90">
        <f t="shared" si="6"/>
        <v>104</v>
      </c>
      <c r="S16" s="35">
        <f t="shared" si="7"/>
        <v>0.56521739130434778</v>
      </c>
      <c r="T16" s="90">
        <v>184</v>
      </c>
      <c r="U16" s="33">
        <v>191</v>
      </c>
      <c r="V16" s="33">
        <v>1988</v>
      </c>
      <c r="W16" s="97">
        <v>2039</v>
      </c>
      <c r="X16" s="129"/>
      <c r="Y16" s="4"/>
      <c r="Z16" s="4"/>
      <c r="AA16" s="4"/>
      <c r="AB16" s="4"/>
      <c r="AC16" s="4"/>
      <c r="AD16" s="4"/>
      <c r="AE16" s="4"/>
      <c r="AF16" s="4"/>
      <c r="AG16" s="4"/>
      <c r="AH16" s="4"/>
      <c r="AI16" s="4"/>
      <c r="AJ16" s="4"/>
      <c r="AK16" s="3"/>
      <c r="AL16" s="3"/>
      <c r="AM16" s="3"/>
      <c r="AN16" s="3"/>
      <c r="AO16" s="3"/>
      <c r="AP16" s="3"/>
      <c r="AQ16" s="3"/>
      <c r="AR16" s="3"/>
      <c r="AS16" s="3"/>
      <c r="AT16" s="3"/>
      <c r="AU16" s="4"/>
      <c r="AV16" s="4"/>
      <c r="AW16" s="4"/>
      <c r="AX16" s="4"/>
      <c r="AY16" s="4"/>
      <c r="AZ16" s="4"/>
      <c r="BA16" s="4"/>
      <c r="BB16" s="4"/>
      <c r="BC16" s="4"/>
      <c r="BD16" s="4"/>
      <c r="BE16" s="4"/>
      <c r="BF16" s="4"/>
      <c r="BG16" s="5"/>
      <c r="BH16" s="5"/>
      <c r="BI16" s="5"/>
      <c r="BJ16" s="5"/>
      <c r="BK16" s="5"/>
      <c r="BL16" s="3"/>
      <c r="BM16" s="5"/>
      <c r="BN16" s="5"/>
      <c r="BO16" s="5"/>
      <c r="BP16" s="5"/>
      <c r="BQ16" s="5"/>
      <c r="BR16" s="5"/>
      <c r="BS16" s="3"/>
      <c r="BT16" s="5"/>
      <c r="BU16" s="5"/>
      <c r="BV16" s="5"/>
      <c r="BW16" s="5"/>
      <c r="BX16" s="5"/>
      <c r="BY16" s="5"/>
      <c r="BZ16" s="5"/>
      <c r="CA16" s="5"/>
      <c r="CB16" s="5"/>
      <c r="CC16" s="5"/>
      <c r="CD16" s="5"/>
      <c r="CE16" s="5"/>
      <c r="CF16" s="3"/>
      <c r="CG16" s="5"/>
      <c r="CH16" s="5"/>
      <c r="CI16" s="5"/>
      <c r="CJ16" s="5"/>
      <c r="CK16" s="5"/>
      <c r="CL16" s="5"/>
      <c r="CM16" s="5"/>
      <c r="CN16" s="5"/>
      <c r="CO16" s="3"/>
      <c r="CP16" s="5"/>
      <c r="CQ16" s="5"/>
      <c r="CR16" s="5"/>
      <c r="CS16" s="5"/>
      <c r="CT16" s="3"/>
      <c r="CU16" s="3"/>
      <c r="CV16" s="3"/>
      <c r="CW16" s="3"/>
      <c r="CX16" s="3"/>
      <c r="CY16" s="3"/>
      <c r="CZ16" s="4"/>
      <c r="DA16" s="4"/>
      <c r="DB16" s="3"/>
      <c r="DC16" s="3"/>
      <c r="DD16" s="3"/>
      <c r="DE16" s="3"/>
      <c r="DF16" s="4"/>
      <c r="DG16" s="4"/>
      <c r="DH16" s="3"/>
      <c r="DI16" s="3"/>
      <c r="DJ16" s="3"/>
      <c r="DK16" s="3"/>
      <c r="DL16" s="3"/>
      <c r="DM16" s="3"/>
      <c r="DN16" s="3"/>
      <c r="DO16" s="3"/>
      <c r="DP16" s="6"/>
      <c r="DQ16" s="3"/>
      <c r="DR16" s="3"/>
      <c r="DS16" s="6"/>
      <c r="DT16" s="3"/>
    </row>
    <row r="17" spans="1:124" x14ac:dyDescent="0.2">
      <c r="A17" s="30" t="s">
        <v>45</v>
      </c>
      <c r="B17" s="65" t="s">
        <v>46</v>
      </c>
      <c r="C17" s="33">
        <v>3108</v>
      </c>
      <c r="D17" s="33">
        <v>9</v>
      </c>
      <c r="E17" s="35">
        <f t="shared" si="0"/>
        <v>0.25</v>
      </c>
      <c r="F17" s="33">
        <v>58</v>
      </c>
      <c r="G17" s="33">
        <f t="shared" si="1"/>
        <v>6.4444444444444446</v>
      </c>
      <c r="H17" s="90">
        <v>5</v>
      </c>
      <c r="I17" s="35">
        <f t="shared" si="2"/>
        <v>0.1388888888888889</v>
      </c>
      <c r="J17" s="33">
        <v>81</v>
      </c>
      <c r="K17" s="33">
        <f t="shared" si="3"/>
        <v>16.2</v>
      </c>
      <c r="L17" s="90">
        <v>14</v>
      </c>
      <c r="M17" s="33">
        <v>139</v>
      </c>
      <c r="N17" s="90">
        <v>0</v>
      </c>
      <c r="O17" s="35">
        <f t="shared" si="4"/>
        <v>0</v>
      </c>
      <c r="P17" s="33">
        <v>0</v>
      </c>
      <c r="Q17" s="33">
        <v>0</v>
      </c>
      <c r="R17" s="90">
        <f t="shared" si="6"/>
        <v>14</v>
      </c>
      <c r="S17" s="35">
        <f t="shared" si="7"/>
        <v>0.3888888888888889</v>
      </c>
      <c r="T17" s="90">
        <v>36</v>
      </c>
      <c r="U17" s="33">
        <v>51</v>
      </c>
      <c r="V17" s="33">
        <v>535</v>
      </c>
      <c r="W17" s="97">
        <v>625</v>
      </c>
      <c r="X17" s="129"/>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5"/>
      <c r="BH17" s="5"/>
      <c r="BI17" s="5"/>
      <c r="BJ17" s="5"/>
      <c r="BK17" s="5"/>
      <c r="BL17" s="3"/>
      <c r="BM17" s="5"/>
      <c r="BN17" s="5"/>
      <c r="BO17" s="5"/>
      <c r="BP17" s="5"/>
      <c r="BQ17" s="5"/>
      <c r="BR17" s="5"/>
      <c r="BS17" s="3"/>
      <c r="BT17" s="5"/>
      <c r="BU17" s="5"/>
      <c r="BV17" s="5"/>
      <c r="BW17" s="5"/>
      <c r="BX17" s="5"/>
      <c r="BY17" s="5"/>
      <c r="BZ17" s="5"/>
      <c r="CA17" s="5"/>
      <c r="CB17" s="5"/>
      <c r="CC17" s="5"/>
      <c r="CD17" s="5"/>
      <c r="CE17" s="5"/>
      <c r="CF17" s="3"/>
      <c r="CG17" s="5"/>
      <c r="CH17" s="5"/>
      <c r="CI17" s="5"/>
      <c r="CJ17" s="5"/>
      <c r="CK17" s="5"/>
      <c r="CL17" s="5"/>
      <c r="CM17" s="5"/>
      <c r="CN17" s="5"/>
      <c r="CO17" s="3"/>
      <c r="CP17" s="5"/>
      <c r="CQ17" s="5"/>
      <c r="CR17" s="5"/>
      <c r="CS17" s="5"/>
      <c r="CT17" s="3"/>
      <c r="CU17" s="3"/>
      <c r="CV17" s="3"/>
      <c r="CW17" s="3"/>
      <c r="CX17" s="3"/>
      <c r="CY17" s="3"/>
      <c r="CZ17" s="4"/>
      <c r="DA17" s="4"/>
      <c r="DB17" s="3"/>
      <c r="DC17" s="3"/>
      <c r="DD17" s="3"/>
      <c r="DE17" s="3"/>
      <c r="DF17" s="4"/>
      <c r="DG17" s="4"/>
      <c r="DH17" s="3"/>
      <c r="DI17" s="3"/>
      <c r="DJ17" s="3"/>
      <c r="DK17" s="3"/>
      <c r="DL17" s="5"/>
      <c r="DM17" s="3"/>
      <c r="DN17" s="4"/>
      <c r="DO17" s="3"/>
      <c r="DP17" s="6"/>
      <c r="DQ17" s="3"/>
      <c r="DR17" s="3"/>
      <c r="DS17" s="6"/>
      <c r="DT17" s="3"/>
    </row>
    <row r="18" spans="1:124" x14ac:dyDescent="0.2">
      <c r="A18" s="30" t="s">
        <v>47</v>
      </c>
      <c r="B18" s="65" t="s">
        <v>46</v>
      </c>
      <c r="C18" s="33">
        <v>5080</v>
      </c>
      <c r="D18" s="33">
        <v>43</v>
      </c>
      <c r="E18" s="35">
        <f t="shared" si="0"/>
        <v>0.15808823529411764</v>
      </c>
      <c r="F18" s="33">
        <v>553</v>
      </c>
      <c r="G18" s="33">
        <f t="shared" si="1"/>
        <v>12.86046511627907</v>
      </c>
      <c r="H18" s="90">
        <v>51</v>
      </c>
      <c r="I18" s="35">
        <f t="shared" si="2"/>
        <v>0.1875</v>
      </c>
      <c r="J18" s="33">
        <v>313</v>
      </c>
      <c r="K18" s="33">
        <f t="shared" si="3"/>
        <v>6.1372549019607847</v>
      </c>
      <c r="L18" s="90">
        <v>94</v>
      </c>
      <c r="M18" s="33">
        <v>866</v>
      </c>
      <c r="N18" s="90">
        <v>2</v>
      </c>
      <c r="O18" s="35">
        <f t="shared" si="4"/>
        <v>7.3529411764705881E-3</v>
      </c>
      <c r="P18" s="33">
        <v>20</v>
      </c>
      <c r="Q18" s="33">
        <f t="shared" si="5"/>
        <v>10</v>
      </c>
      <c r="R18" s="90">
        <f t="shared" si="6"/>
        <v>96</v>
      </c>
      <c r="S18" s="35">
        <f t="shared" si="7"/>
        <v>0.35294117647058826</v>
      </c>
      <c r="T18" s="90">
        <v>272</v>
      </c>
      <c r="U18" s="33">
        <v>313</v>
      </c>
      <c r="V18" s="33">
        <v>1507</v>
      </c>
      <c r="W18" s="97">
        <v>2179</v>
      </c>
      <c r="X18" s="129"/>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5"/>
      <c r="BH18" s="5"/>
      <c r="BI18" s="5"/>
      <c r="BJ18" s="5"/>
      <c r="BK18" s="5"/>
      <c r="BL18" s="3"/>
      <c r="BM18" s="5"/>
      <c r="BN18" s="5"/>
      <c r="BO18" s="5"/>
      <c r="BP18" s="5"/>
      <c r="BQ18" s="5"/>
      <c r="BR18" s="5"/>
      <c r="BS18" s="3"/>
      <c r="BT18" s="5"/>
      <c r="BU18" s="5"/>
      <c r="BV18" s="5"/>
      <c r="BW18" s="5"/>
      <c r="BX18" s="5"/>
      <c r="BY18" s="5"/>
      <c r="BZ18" s="5"/>
      <c r="CA18" s="5"/>
      <c r="CB18" s="5"/>
      <c r="CC18" s="5"/>
      <c r="CD18" s="5"/>
      <c r="CE18" s="5"/>
      <c r="CF18" s="3"/>
      <c r="CG18" s="5"/>
      <c r="CH18" s="5"/>
      <c r="CI18" s="5"/>
      <c r="CJ18" s="5"/>
      <c r="CK18" s="5"/>
      <c r="CL18" s="5"/>
      <c r="CM18" s="5"/>
      <c r="CN18" s="5"/>
      <c r="CO18" s="3"/>
      <c r="CP18" s="5"/>
      <c r="CQ18" s="5"/>
      <c r="CR18" s="5"/>
      <c r="CS18" s="5"/>
      <c r="CT18" s="3"/>
      <c r="CU18" s="3"/>
      <c r="CV18" s="3"/>
      <c r="CW18" s="3"/>
      <c r="CX18" s="3"/>
      <c r="CY18" s="3"/>
      <c r="CZ18" s="4"/>
      <c r="DA18" s="4"/>
      <c r="DB18" s="3"/>
      <c r="DC18" s="3"/>
      <c r="DD18" s="3"/>
      <c r="DE18" s="3"/>
      <c r="DF18" s="4"/>
      <c r="DG18" s="4"/>
      <c r="DH18" s="3"/>
      <c r="DI18" s="3"/>
      <c r="DJ18" s="3"/>
      <c r="DK18" s="3"/>
      <c r="DL18" s="3"/>
      <c r="DM18" s="3"/>
      <c r="DN18" s="3"/>
      <c r="DO18" s="3"/>
      <c r="DP18" s="6"/>
      <c r="DQ18" s="3"/>
      <c r="DR18" s="3"/>
      <c r="DS18" s="6"/>
      <c r="DT18" s="3"/>
    </row>
    <row r="19" spans="1:124" x14ac:dyDescent="0.2">
      <c r="A19" s="30" t="s">
        <v>48</v>
      </c>
      <c r="B19" s="65" t="s">
        <v>49</v>
      </c>
      <c r="C19" s="33">
        <v>5405</v>
      </c>
      <c r="D19" s="33">
        <v>108</v>
      </c>
      <c r="E19" s="35">
        <f t="shared" si="0"/>
        <v>0.23076923076923078</v>
      </c>
      <c r="F19" s="33">
        <v>2268</v>
      </c>
      <c r="G19" s="33">
        <f t="shared" si="1"/>
        <v>21</v>
      </c>
      <c r="H19" s="90">
        <v>55</v>
      </c>
      <c r="I19" s="35">
        <f t="shared" si="2"/>
        <v>0.11752136752136752</v>
      </c>
      <c r="J19" s="33">
        <v>903</v>
      </c>
      <c r="K19" s="33">
        <f t="shared" si="3"/>
        <v>16.418181818181818</v>
      </c>
      <c r="L19" s="90">
        <v>163</v>
      </c>
      <c r="M19" s="33">
        <v>3171</v>
      </c>
      <c r="N19" s="90">
        <v>15</v>
      </c>
      <c r="O19" s="35">
        <f t="shared" si="4"/>
        <v>3.2051282051282048E-2</v>
      </c>
      <c r="P19" s="33">
        <v>160</v>
      </c>
      <c r="Q19" s="33">
        <f t="shared" si="5"/>
        <v>10.666666666666666</v>
      </c>
      <c r="R19" s="90">
        <f t="shared" si="6"/>
        <v>178</v>
      </c>
      <c r="S19" s="35">
        <f t="shared" si="7"/>
        <v>0.38034188034188032</v>
      </c>
      <c r="T19" s="90">
        <v>468</v>
      </c>
      <c r="U19" s="33">
        <v>488</v>
      </c>
      <c r="V19" s="33">
        <v>6844</v>
      </c>
      <c r="W19" s="97">
        <v>6940</v>
      </c>
      <c r="X19" s="129"/>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5"/>
      <c r="BH19" s="5"/>
      <c r="BI19" s="5"/>
      <c r="BJ19" s="5"/>
      <c r="BK19" s="5"/>
      <c r="BL19" s="3"/>
      <c r="BM19" s="5"/>
      <c r="BN19" s="5"/>
      <c r="BO19" s="5"/>
      <c r="BP19" s="5"/>
      <c r="BQ19" s="5"/>
      <c r="BR19" s="5"/>
      <c r="BS19" s="3"/>
      <c r="BT19" s="5"/>
      <c r="BU19" s="5"/>
      <c r="BV19" s="5"/>
      <c r="BW19" s="5"/>
      <c r="BX19" s="5"/>
      <c r="BY19" s="5"/>
      <c r="BZ19" s="5"/>
      <c r="CA19" s="5"/>
      <c r="CB19" s="5"/>
      <c r="CC19" s="5"/>
      <c r="CD19" s="5"/>
      <c r="CE19" s="5"/>
      <c r="CF19" s="3"/>
      <c r="CG19" s="5"/>
      <c r="CH19" s="5"/>
      <c r="CI19" s="5"/>
      <c r="CJ19" s="5"/>
      <c r="CK19" s="5"/>
      <c r="CL19" s="5"/>
      <c r="CM19" s="5"/>
      <c r="CN19" s="5"/>
      <c r="CO19" s="3"/>
      <c r="CP19" s="5"/>
      <c r="CQ19" s="5"/>
      <c r="CR19" s="5"/>
      <c r="CS19" s="5"/>
      <c r="CT19" s="3"/>
      <c r="CU19" s="3"/>
      <c r="CV19" s="3"/>
      <c r="CW19" s="3"/>
      <c r="CX19" s="3"/>
      <c r="CY19" s="3"/>
      <c r="CZ19" s="4"/>
      <c r="DA19" s="4"/>
      <c r="DB19" s="3"/>
      <c r="DC19" s="3"/>
      <c r="DD19" s="3"/>
      <c r="DE19" s="3"/>
      <c r="DF19" s="4"/>
      <c r="DG19" s="4"/>
      <c r="DH19" s="3"/>
      <c r="DI19" s="3"/>
      <c r="DJ19" s="3"/>
      <c r="DK19" s="3"/>
      <c r="DL19" s="5"/>
      <c r="DM19" s="3"/>
      <c r="DN19" s="3"/>
      <c r="DO19" s="3"/>
      <c r="DP19" s="6"/>
      <c r="DQ19" s="3"/>
      <c r="DR19" s="3"/>
      <c r="DS19" s="6"/>
      <c r="DT19" s="3"/>
    </row>
    <row r="20" spans="1:124" x14ac:dyDescent="0.2">
      <c r="A20" s="30" t="s">
        <v>50</v>
      </c>
      <c r="B20" s="65" t="s">
        <v>51</v>
      </c>
      <c r="C20" s="33">
        <v>28769</v>
      </c>
      <c r="D20" s="33">
        <v>59</v>
      </c>
      <c r="E20" s="35">
        <f t="shared" si="0"/>
        <v>0.20274914089347079</v>
      </c>
      <c r="F20" s="33">
        <v>1168</v>
      </c>
      <c r="G20" s="33">
        <f t="shared" si="1"/>
        <v>19.796610169491526</v>
      </c>
      <c r="H20" s="90">
        <v>61</v>
      </c>
      <c r="I20" s="35">
        <f t="shared" si="2"/>
        <v>0.20962199312714777</v>
      </c>
      <c r="J20" s="33">
        <v>1190</v>
      </c>
      <c r="K20" s="33">
        <f t="shared" si="3"/>
        <v>19.508196721311474</v>
      </c>
      <c r="L20" s="90">
        <v>120</v>
      </c>
      <c r="M20" s="33">
        <v>2358</v>
      </c>
      <c r="N20" s="90">
        <v>18</v>
      </c>
      <c r="O20" s="35">
        <f t="shared" si="4"/>
        <v>6.1855670103092786E-2</v>
      </c>
      <c r="P20" s="33">
        <v>171</v>
      </c>
      <c r="Q20" s="33">
        <f t="shared" si="5"/>
        <v>9.5</v>
      </c>
      <c r="R20" s="90">
        <f t="shared" si="6"/>
        <v>138</v>
      </c>
      <c r="S20" s="35">
        <f t="shared" si="7"/>
        <v>0.47422680412371132</v>
      </c>
      <c r="T20" s="90">
        <v>291</v>
      </c>
      <c r="U20" s="33">
        <v>334</v>
      </c>
      <c r="V20" s="33">
        <v>4396</v>
      </c>
      <c r="W20" s="97">
        <v>4515</v>
      </c>
      <c r="X20" s="129"/>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5"/>
      <c r="BH20" s="5"/>
      <c r="BI20" s="5"/>
      <c r="BJ20" s="5"/>
      <c r="BK20" s="5"/>
      <c r="BL20" s="3"/>
      <c r="BM20" s="5"/>
      <c r="BN20" s="5"/>
      <c r="BO20" s="5"/>
      <c r="BP20" s="5"/>
      <c r="BQ20" s="5"/>
      <c r="BR20" s="5"/>
      <c r="BS20" s="3"/>
      <c r="BT20" s="5"/>
      <c r="BU20" s="5"/>
      <c r="BV20" s="5"/>
      <c r="BW20" s="5"/>
      <c r="BX20" s="5"/>
      <c r="BY20" s="5"/>
      <c r="BZ20" s="5"/>
      <c r="CA20" s="5"/>
      <c r="CB20" s="5"/>
      <c r="CC20" s="5"/>
      <c r="CD20" s="5"/>
      <c r="CE20" s="5"/>
      <c r="CF20" s="3"/>
      <c r="CG20" s="5"/>
      <c r="CH20" s="5"/>
      <c r="CI20" s="5"/>
      <c r="CJ20" s="5"/>
      <c r="CK20" s="5"/>
      <c r="CL20" s="5"/>
      <c r="CM20" s="5"/>
      <c r="CN20" s="5"/>
      <c r="CO20" s="3"/>
      <c r="CP20" s="5"/>
      <c r="CQ20" s="5"/>
      <c r="CR20" s="5"/>
      <c r="CS20" s="5"/>
      <c r="CT20" s="3"/>
      <c r="CU20" s="3"/>
      <c r="CV20" s="3"/>
      <c r="CW20" s="3"/>
      <c r="CX20" s="3"/>
      <c r="CY20" s="3"/>
      <c r="CZ20" s="4"/>
      <c r="DA20" s="4"/>
      <c r="DB20" s="3"/>
      <c r="DC20" s="3"/>
      <c r="DD20" s="3"/>
      <c r="DE20" s="3"/>
      <c r="DF20" s="4"/>
      <c r="DG20" s="4"/>
      <c r="DH20" s="3"/>
      <c r="DI20" s="3"/>
      <c r="DJ20" s="3"/>
      <c r="DK20" s="3"/>
      <c r="DL20" s="5"/>
      <c r="DM20" s="3"/>
      <c r="DN20" s="4"/>
      <c r="DO20" s="3"/>
      <c r="DP20" s="6"/>
      <c r="DQ20" s="3"/>
      <c r="DR20" s="3"/>
      <c r="DS20" s="6"/>
      <c r="DT20" s="3"/>
    </row>
    <row r="21" spans="1:124" x14ac:dyDescent="0.2">
      <c r="A21" s="30" t="s">
        <v>52</v>
      </c>
      <c r="B21" s="65" t="s">
        <v>53</v>
      </c>
      <c r="C21" s="33">
        <v>21105</v>
      </c>
      <c r="D21" s="33">
        <v>61</v>
      </c>
      <c r="E21" s="35">
        <f t="shared" si="0"/>
        <v>0.19805194805194806</v>
      </c>
      <c r="F21" s="33">
        <v>602</v>
      </c>
      <c r="G21" s="33">
        <f t="shared" si="1"/>
        <v>9.8688524590163933</v>
      </c>
      <c r="H21" s="90">
        <v>78</v>
      </c>
      <c r="I21" s="35">
        <f t="shared" si="2"/>
        <v>0.25324675324675322</v>
      </c>
      <c r="J21" s="33">
        <v>1012</v>
      </c>
      <c r="K21" s="33">
        <f t="shared" si="3"/>
        <v>12.974358974358974</v>
      </c>
      <c r="L21" s="90">
        <v>139</v>
      </c>
      <c r="M21" s="33">
        <v>1614</v>
      </c>
      <c r="N21" s="90">
        <v>26</v>
      </c>
      <c r="O21" s="35">
        <f t="shared" si="4"/>
        <v>8.4415584415584416E-2</v>
      </c>
      <c r="P21" s="33">
        <v>232</v>
      </c>
      <c r="Q21" s="33">
        <f t="shared" si="5"/>
        <v>8.9230769230769234</v>
      </c>
      <c r="R21" s="90">
        <f t="shared" si="6"/>
        <v>165</v>
      </c>
      <c r="S21" s="35">
        <f t="shared" si="7"/>
        <v>0.5357142857142857</v>
      </c>
      <c r="T21" s="90">
        <v>308</v>
      </c>
      <c r="U21" s="33">
        <v>325</v>
      </c>
      <c r="V21" s="33">
        <v>6774</v>
      </c>
      <c r="W21" s="97">
        <v>8850</v>
      </c>
      <c r="X21" s="129"/>
      <c r="Y21" s="4"/>
      <c r="Z21" s="4"/>
      <c r="AA21" s="4"/>
      <c r="AB21" s="4"/>
      <c r="AC21" s="4"/>
      <c r="AD21" s="4"/>
      <c r="AE21" s="4"/>
      <c r="AF21" s="4"/>
      <c r="AG21" s="4"/>
      <c r="AH21" s="4"/>
      <c r="AI21" s="4"/>
      <c r="AJ21" s="4"/>
      <c r="AK21" s="4"/>
      <c r="AL21" s="4"/>
      <c r="AM21" s="4"/>
      <c r="AN21" s="4"/>
      <c r="AO21" s="4"/>
      <c r="AP21" s="4"/>
      <c r="AQ21" s="4"/>
      <c r="AR21" s="4"/>
      <c r="AS21" s="4"/>
      <c r="AT21" s="4"/>
      <c r="AU21" s="3"/>
      <c r="AV21" s="3"/>
      <c r="AW21" s="3"/>
      <c r="AX21" s="3"/>
      <c r="AY21" s="3"/>
      <c r="AZ21" s="3"/>
      <c r="BA21" s="3"/>
      <c r="BB21" s="3"/>
      <c r="BC21" s="4"/>
      <c r="BD21" s="4"/>
      <c r="BE21" s="4"/>
      <c r="BF21" s="4"/>
      <c r="BG21" s="5"/>
      <c r="BH21" s="5"/>
      <c r="BI21" s="5"/>
      <c r="BJ21" s="5"/>
      <c r="BK21" s="5"/>
      <c r="BL21" s="3"/>
      <c r="BM21" s="5"/>
      <c r="BN21" s="5"/>
      <c r="BO21" s="5"/>
      <c r="BP21" s="5"/>
      <c r="BQ21" s="5"/>
      <c r="BR21" s="5"/>
      <c r="BS21" s="3"/>
      <c r="BT21" s="5"/>
      <c r="BU21" s="5"/>
      <c r="BV21" s="5"/>
      <c r="BW21" s="5"/>
      <c r="BX21" s="5"/>
      <c r="BY21" s="5"/>
      <c r="BZ21" s="5"/>
      <c r="CA21" s="5"/>
      <c r="CB21" s="5"/>
      <c r="CC21" s="5"/>
      <c r="CD21" s="5"/>
      <c r="CE21" s="5"/>
      <c r="CF21" s="3"/>
      <c r="CG21" s="5"/>
      <c r="CH21" s="5"/>
      <c r="CI21" s="5"/>
      <c r="CJ21" s="5"/>
      <c r="CK21" s="5"/>
      <c r="CL21" s="5"/>
      <c r="CM21" s="5"/>
      <c r="CN21" s="5"/>
      <c r="CO21" s="3"/>
      <c r="CP21" s="5"/>
      <c r="CQ21" s="5"/>
      <c r="CR21" s="5"/>
      <c r="CS21" s="5"/>
      <c r="CT21" s="3"/>
      <c r="CU21" s="3"/>
      <c r="CV21" s="3"/>
      <c r="CW21" s="3"/>
      <c r="CX21" s="3"/>
      <c r="CY21" s="3"/>
      <c r="CZ21" s="4"/>
      <c r="DA21" s="4"/>
      <c r="DB21" s="3"/>
      <c r="DC21" s="3"/>
      <c r="DD21" s="3"/>
      <c r="DE21" s="3"/>
      <c r="DF21" s="4"/>
      <c r="DG21" s="4"/>
      <c r="DH21" s="3"/>
      <c r="DI21" s="3"/>
      <c r="DJ21" s="3"/>
      <c r="DK21" s="3"/>
      <c r="DL21" s="3"/>
      <c r="DM21" s="3"/>
      <c r="DN21" s="3"/>
      <c r="DO21" s="3"/>
      <c r="DP21" s="6"/>
      <c r="DQ21" s="3"/>
      <c r="DR21" s="3"/>
      <c r="DS21" s="6"/>
      <c r="DT21" s="3"/>
    </row>
    <row r="22" spans="1:124" x14ac:dyDescent="0.2">
      <c r="A22" s="30" t="s">
        <v>54</v>
      </c>
      <c r="B22" s="65" t="s">
        <v>55</v>
      </c>
      <c r="C22" s="33">
        <v>3492</v>
      </c>
      <c r="D22" s="33">
        <v>28</v>
      </c>
      <c r="E22" s="35">
        <f t="shared" si="0"/>
        <v>0.16766467065868262</v>
      </c>
      <c r="F22" s="33">
        <v>144</v>
      </c>
      <c r="G22" s="33">
        <f t="shared" si="1"/>
        <v>5.1428571428571432</v>
      </c>
      <c r="H22" s="90">
        <v>23</v>
      </c>
      <c r="I22" s="35">
        <f t="shared" si="2"/>
        <v>0.1377245508982036</v>
      </c>
      <c r="J22" s="33">
        <v>42</v>
      </c>
      <c r="K22" s="33">
        <f t="shared" si="3"/>
        <v>1.826086956521739</v>
      </c>
      <c r="L22" s="90">
        <v>51</v>
      </c>
      <c r="M22" s="33">
        <v>186</v>
      </c>
      <c r="N22" s="90">
        <v>8</v>
      </c>
      <c r="O22" s="35">
        <f t="shared" si="4"/>
        <v>4.790419161676647E-2</v>
      </c>
      <c r="P22" s="33">
        <v>35</v>
      </c>
      <c r="Q22" s="33">
        <f t="shared" si="5"/>
        <v>4.375</v>
      </c>
      <c r="R22" s="90">
        <f t="shared" si="6"/>
        <v>59</v>
      </c>
      <c r="S22" s="35">
        <f t="shared" si="7"/>
        <v>0.3532934131736527</v>
      </c>
      <c r="T22" s="90">
        <v>167</v>
      </c>
      <c r="U22" s="33">
        <v>167</v>
      </c>
      <c r="V22" s="33">
        <v>988</v>
      </c>
      <c r="W22" s="97">
        <v>988</v>
      </c>
      <c r="X22" s="129"/>
      <c r="Y22" s="4"/>
      <c r="Z22" s="4"/>
      <c r="AA22" s="4"/>
      <c r="AB22" s="4"/>
      <c r="AC22" s="4"/>
      <c r="AD22" s="4"/>
      <c r="AE22" s="4"/>
      <c r="AF22" s="4"/>
      <c r="AG22" s="4"/>
      <c r="AH22" s="4"/>
      <c r="AI22" s="4"/>
      <c r="AJ22" s="4"/>
      <c r="AK22" s="4"/>
      <c r="AL22" s="4"/>
      <c r="AM22" s="4"/>
      <c r="AN22" s="4"/>
      <c r="AO22" s="4"/>
      <c r="AP22" s="4"/>
      <c r="AQ22" s="4"/>
      <c r="AR22" s="4"/>
      <c r="AS22" s="4"/>
      <c r="AT22" s="4"/>
      <c r="AU22" s="3"/>
      <c r="AV22" s="3"/>
      <c r="AW22" s="3"/>
      <c r="AX22" s="3"/>
      <c r="AY22" s="3"/>
      <c r="AZ22" s="3"/>
      <c r="BA22" s="3"/>
      <c r="BB22" s="3"/>
      <c r="BC22" s="4"/>
      <c r="BD22" s="4"/>
      <c r="BE22" s="4"/>
      <c r="BF22" s="4"/>
      <c r="BG22" s="5"/>
      <c r="BH22" s="5"/>
      <c r="BI22" s="5"/>
      <c r="BJ22" s="5"/>
      <c r="BK22" s="5"/>
      <c r="BL22" s="3"/>
      <c r="BM22" s="5"/>
      <c r="BN22" s="5"/>
      <c r="BO22" s="5"/>
      <c r="BP22" s="5"/>
      <c r="BQ22" s="5"/>
      <c r="BR22" s="5"/>
      <c r="BS22" s="3"/>
      <c r="BT22" s="5"/>
      <c r="BU22" s="5"/>
      <c r="BV22" s="5"/>
      <c r="BW22" s="5"/>
      <c r="BX22" s="5"/>
      <c r="BY22" s="5"/>
      <c r="BZ22" s="5"/>
      <c r="CA22" s="5"/>
      <c r="CB22" s="5"/>
      <c r="CC22" s="5"/>
      <c r="CD22" s="5"/>
      <c r="CE22" s="5"/>
      <c r="CF22" s="3"/>
      <c r="CG22" s="5"/>
      <c r="CH22" s="5"/>
      <c r="CI22" s="5"/>
      <c r="CJ22" s="5"/>
      <c r="CK22" s="5"/>
      <c r="CL22" s="5"/>
      <c r="CM22" s="5"/>
      <c r="CN22" s="5"/>
      <c r="CO22" s="3"/>
      <c r="CP22" s="5"/>
      <c r="CQ22" s="5"/>
      <c r="CR22" s="5"/>
      <c r="CS22" s="5"/>
      <c r="CT22" s="3"/>
      <c r="CU22" s="3"/>
      <c r="CV22" s="3"/>
      <c r="CW22" s="3"/>
      <c r="CX22" s="3"/>
      <c r="CY22" s="3"/>
      <c r="CZ22" s="4"/>
      <c r="DA22" s="4"/>
      <c r="DB22" s="3"/>
      <c r="DC22" s="3"/>
      <c r="DD22" s="3"/>
      <c r="DE22" s="3"/>
      <c r="DF22" s="4"/>
      <c r="DG22" s="4"/>
      <c r="DH22" s="3"/>
      <c r="DI22" s="3"/>
      <c r="DJ22" s="3"/>
      <c r="DK22" s="3"/>
      <c r="DL22" s="5"/>
      <c r="DM22" s="3"/>
      <c r="DN22" s="3"/>
      <c r="DO22" s="3"/>
      <c r="DP22" s="6"/>
      <c r="DQ22" s="3"/>
      <c r="DR22" s="3"/>
      <c r="DS22" s="6"/>
      <c r="DT22" s="3"/>
    </row>
    <row r="23" spans="1:124" x14ac:dyDescent="0.2">
      <c r="A23" s="30" t="s">
        <v>56</v>
      </c>
      <c r="B23" s="65" t="s">
        <v>57</v>
      </c>
      <c r="C23" s="33">
        <v>16150</v>
      </c>
      <c r="D23" s="33">
        <v>56</v>
      </c>
      <c r="E23" s="35">
        <f t="shared" si="0"/>
        <v>0.224</v>
      </c>
      <c r="F23" s="33">
        <v>1007</v>
      </c>
      <c r="G23" s="33">
        <f t="shared" si="1"/>
        <v>17.982142857142858</v>
      </c>
      <c r="H23" s="90">
        <v>7</v>
      </c>
      <c r="I23" s="35">
        <f t="shared" si="2"/>
        <v>2.8000000000000001E-2</v>
      </c>
      <c r="J23" s="33">
        <v>244</v>
      </c>
      <c r="K23" s="33">
        <f t="shared" si="3"/>
        <v>34.857142857142854</v>
      </c>
      <c r="L23" s="90">
        <v>63</v>
      </c>
      <c r="M23" s="33">
        <v>1251</v>
      </c>
      <c r="N23" s="90">
        <v>23</v>
      </c>
      <c r="O23" s="35">
        <f t="shared" si="4"/>
        <v>9.1999999999999998E-2</v>
      </c>
      <c r="P23" s="33">
        <v>91</v>
      </c>
      <c r="Q23" s="33">
        <f t="shared" si="5"/>
        <v>3.9565217391304346</v>
      </c>
      <c r="R23" s="90">
        <f t="shared" si="6"/>
        <v>86</v>
      </c>
      <c r="S23" s="35">
        <f t="shared" si="7"/>
        <v>0.34399999999999997</v>
      </c>
      <c r="T23" s="90">
        <v>250</v>
      </c>
      <c r="U23" s="33">
        <v>262</v>
      </c>
      <c r="V23" s="33">
        <v>3489</v>
      </c>
      <c r="W23" s="97">
        <v>3818</v>
      </c>
      <c r="X23" s="129"/>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5"/>
      <c r="BH23" s="5"/>
      <c r="BI23" s="5"/>
      <c r="BJ23" s="5"/>
      <c r="BK23" s="5"/>
      <c r="BL23" s="3"/>
      <c r="BM23" s="5"/>
      <c r="BN23" s="5"/>
      <c r="BO23" s="5"/>
      <c r="BP23" s="5"/>
      <c r="BQ23" s="5"/>
      <c r="BR23" s="5"/>
      <c r="BS23" s="3"/>
      <c r="BT23" s="5"/>
      <c r="BU23" s="5"/>
      <c r="BV23" s="5"/>
      <c r="BW23" s="5"/>
      <c r="BX23" s="5"/>
      <c r="BY23" s="5"/>
      <c r="BZ23" s="5"/>
      <c r="CA23" s="5"/>
      <c r="CB23" s="5"/>
      <c r="CC23" s="5"/>
      <c r="CD23" s="5"/>
      <c r="CE23" s="5"/>
      <c r="CF23" s="3"/>
      <c r="CG23" s="5"/>
      <c r="CH23" s="5"/>
      <c r="CI23" s="5"/>
      <c r="CJ23" s="5"/>
      <c r="CK23" s="5"/>
      <c r="CL23" s="5"/>
      <c r="CM23" s="5"/>
      <c r="CN23" s="5"/>
      <c r="CO23" s="3"/>
      <c r="CP23" s="5"/>
      <c r="CQ23" s="5"/>
      <c r="CR23" s="5"/>
      <c r="CS23" s="5"/>
      <c r="CT23" s="3"/>
      <c r="CU23" s="3"/>
      <c r="CV23" s="3"/>
      <c r="CW23" s="3"/>
      <c r="CX23" s="3"/>
      <c r="CY23" s="3"/>
      <c r="CZ23" s="4"/>
      <c r="DA23" s="4"/>
      <c r="DB23" s="3"/>
      <c r="DC23" s="3"/>
      <c r="DD23" s="3"/>
      <c r="DE23" s="3"/>
      <c r="DF23" s="4"/>
      <c r="DG23" s="4"/>
      <c r="DH23" s="3"/>
      <c r="DI23" s="3"/>
      <c r="DJ23" s="3"/>
      <c r="DK23" s="3"/>
      <c r="DL23" s="5"/>
      <c r="DM23" s="3"/>
      <c r="DN23" s="3"/>
      <c r="DO23" s="3"/>
      <c r="DP23" s="6"/>
      <c r="DQ23" s="3"/>
      <c r="DR23" s="3"/>
      <c r="DS23" s="6"/>
      <c r="DT23" s="3"/>
    </row>
    <row r="24" spans="1:124" x14ac:dyDescent="0.2">
      <c r="A24" s="30" t="s">
        <v>58</v>
      </c>
      <c r="B24" s="65" t="s">
        <v>59</v>
      </c>
      <c r="C24" s="33">
        <v>15868</v>
      </c>
      <c r="D24" s="33">
        <v>100</v>
      </c>
      <c r="E24" s="35">
        <f t="shared" si="0"/>
        <v>0.29239766081871343</v>
      </c>
      <c r="F24" s="33">
        <v>1285</v>
      </c>
      <c r="G24" s="33">
        <f t="shared" si="1"/>
        <v>12.85</v>
      </c>
      <c r="H24" s="90">
        <v>8</v>
      </c>
      <c r="I24" s="35">
        <f t="shared" si="2"/>
        <v>2.3391812865497075E-2</v>
      </c>
      <c r="J24" s="33">
        <v>74</v>
      </c>
      <c r="K24" s="33">
        <f t="shared" si="3"/>
        <v>9.25</v>
      </c>
      <c r="L24" s="90">
        <v>108</v>
      </c>
      <c r="M24" s="33">
        <v>1359</v>
      </c>
      <c r="N24" s="90">
        <v>6</v>
      </c>
      <c r="O24" s="35">
        <f t="shared" si="4"/>
        <v>1.7543859649122806E-2</v>
      </c>
      <c r="P24" s="33">
        <v>103</v>
      </c>
      <c r="Q24" s="33">
        <f t="shared" si="5"/>
        <v>17.166666666666668</v>
      </c>
      <c r="R24" s="90">
        <f t="shared" si="6"/>
        <v>114</v>
      </c>
      <c r="S24" s="35">
        <f t="shared" si="7"/>
        <v>0.33333333333333331</v>
      </c>
      <c r="T24" s="90">
        <v>342</v>
      </c>
      <c r="U24" s="33">
        <v>378</v>
      </c>
      <c r="V24" s="33">
        <v>5624</v>
      </c>
      <c r="W24" s="97">
        <v>5994</v>
      </c>
      <c r="X24" s="129"/>
      <c r="Y24" s="4"/>
      <c r="Z24" s="4"/>
      <c r="AA24" s="4"/>
      <c r="AB24" s="4"/>
      <c r="AC24" s="4"/>
      <c r="AD24" s="4"/>
      <c r="AE24" s="4"/>
      <c r="AF24" s="4"/>
      <c r="AG24" s="4"/>
      <c r="AH24" s="4"/>
      <c r="AI24" s="4"/>
      <c r="AJ24" s="4"/>
      <c r="AK24" s="3"/>
      <c r="AL24" s="3"/>
      <c r="AM24" s="3"/>
      <c r="AN24" s="3"/>
      <c r="AO24" s="3"/>
      <c r="AP24" s="3"/>
      <c r="AQ24" s="3"/>
      <c r="AR24" s="3"/>
      <c r="AS24" s="3"/>
      <c r="AT24" s="3"/>
      <c r="AU24" s="4"/>
      <c r="AV24" s="4"/>
      <c r="AW24" s="4"/>
      <c r="AX24" s="4"/>
      <c r="AY24" s="4"/>
      <c r="AZ24" s="4"/>
      <c r="BA24" s="4"/>
      <c r="BB24" s="4"/>
      <c r="BC24" s="4"/>
      <c r="BD24" s="4"/>
      <c r="BE24" s="4"/>
      <c r="BF24" s="3"/>
      <c r="BG24" s="5"/>
      <c r="BH24" s="5"/>
      <c r="BI24" s="5"/>
      <c r="BJ24" s="5"/>
      <c r="BK24" s="5"/>
      <c r="BL24" s="3"/>
      <c r="BM24" s="5"/>
      <c r="BN24" s="5"/>
      <c r="BO24" s="5"/>
      <c r="BP24" s="5"/>
      <c r="BQ24" s="5"/>
      <c r="BR24" s="5"/>
      <c r="BS24" s="3"/>
      <c r="BT24" s="5"/>
      <c r="BU24" s="5"/>
      <c r="BV24" s="5"/>
      <c r="BW24" s="5"/>
      <c r="BX24" s="5"/>
      <c r="BY24" s="5"/>
      <c r="BZ24" s="5"/>
      <c r="CA24" s="5"/>
      <c r="CB24" s="5"/>
      <c r="CC24" s="5"/>
      <c r="CD24" s="5"/>
      <c r="CE24" s="5"/>
      <c r="CF24" s="3"/>
      <c r="CG24" s="5"/>
      <c r="CH24" s="5"/>
      <c r="CI24" s="5"/>
      <c r="CJ24" s="5"/>
      <c r="CK24" s="5"/>
      <c r="CL24" s="5"/>
      <c r="CM24" s="5"/>
      <c r="CN24" s="5"/>
      <c r="CO24" s="3"/>
      <c r="CP24" s="5"/>
      <c r="CQ24" s="5"/>
      <c r="CR24" s="5"/>
      <c r="CS24" s="5"/>
      <c r="CT24" s="3"/>
      <c r="CU24" s="3"/>
      <c r="CV24" s="3"/>
      <c r="CW24" s="3"/>
      <c r="CX24" s="3"/>
      <c r="CY24" s="3"/>
      <c r="CZ24" s="4"/>
      <c r="DA24" s="4"/>
      <c r="DB24" s="3"/>
      <c r="DC24" s="3"/>
      <c r="DD24" s="3"/>
      <c r="DE24" s="3"/>
      <c r="DF24" s="4"/>
      <c r="DG24" s="4"/>
      <c r="DH24" s="3"/>
      <c r="DI24" s="3"/>
      <c r="DJ24" s="3"/>
      <c r="DK24" s="3"/>
      <c r="DL24" s="3"/>
      <c r="DM24" s="3"/>
      <c r="DN24" s="3"/>
      <c r="DO24" s="3"/>
      <c r="DP24" s="6"/>
      <c r="DQ24" s="3"/>
      <c r="DR24" s="3"/>
      <c r="DS24" s="6"/>
      <c r="DT24" s="3"/>
    </row>
    <row r="25" spans="1:124" x14ac:dyDescent="0.2">
      <c r="A25" s="30" t="s">
        <v>60</v>
      </c>
      <c r="B25" s="65" t="s">
        <v>61</v>
      </c>
      <c r="C25" s="33">
        <v>1051</v>
      </c>
      <c r="D25" s="33">
        <v>98</v>
      </c>
      <c r="E25" s="35">
        <f t="shared" si="0"/>
        <v>0.17253521126760563</v>
      </c>
      <c r="F25" s="33">
        <v>1633</v>
      </c>
      <c r="G25" s="33">
        <f t="shared" si="1"/>
        <v>16.663265306122447</v>
      </c>
      <c r="H25" s="90">
        <v>65</v>
      </c>
      <c r="I25" s="35">
        <f t="shared" si="2"/>
        <v>0.11443661971830986</v>
      </c>
      <c r="J25" s="33">
        <v>660</v>
      </c>
      <c r="K25" s="33">
        <f t="shared" si="3"/>
        <v>10.153846153846153</v>
      </c>
      <c r="L25" s="90">
        <v>163</v>
      </c>
      <c r="M25" s="33">
        <v>2293</v>
      </c>
      <c r="N25" s="90">
        <v>22</v>
      </c>
      <c r="O25" s="35">
        <f t="shared" si="4"/>
        <v>3.873239436619718E-2</v>
      </c>
      <c r="P25" s="33">
        <v>113</v>
      </c>
      <c r="Q25" s="33">
        <f t="shared" si="5"/>
        <v>5.1363636363636367</v>
      </c>
      <c r="R25" s="90">
        <f t="shared" si="6"/>
        <v>185</v>
      </c>
      <c r="S25" s="35">
        <f t="shared" si="7"/>
        <v>0.32570422535211269</v>
      </c>
      <c r="T25" s="90">
        <v>568</v>
      </c>
      <c r="U25" s="33">
        <v>817</v>
      </c>
      <c r="V25" s="33">
        <v>6951</v>
      </c>
      <c r="W25" s="97">
        <v>8181</v>
      </c>
      <c r="X25" s="129"/>
      <c r="Y25" s="4"/>
      <c r="Z25" s="4"/>
      <c r="AA25" s="4"/>
      <c r="AB25" s="4"/>
      <c r="AC25" s="4"/>
      <c r="AD25" s="4"/>
      <c r="AE25" s="4"/>
      <c r="AF25" s="4"/>
      <c r="AG25" s="4"/>
      <c r="AH25" s="4"/>
      <c r="AI25" s="4"/>
      <c r="AJ25" s="4"/>
      <c r="AK25" s="4"/>
      <c r="AL25" s="4"/>
      <c r="AM25" s="4"/>
      <c r="AN25" s="4"/>
      <c r="AO25" s="4"/>
      <c r="AP25" s="4"/>
      <c r="AQ25" s="4"/>
      <c r="AR25" s="4"/>
      <c r="AS25" s="4"/>
      <c r="AT25" s="4"/>
      <c r="AU25" s="3"/>
      <c r="AV25" s="3"/>
      <c r="AW25" s="3"/>
      <c r="AX25" s="3"/>
      <c r="AY25" s="3"/>
      <c r="AZ25" s="3"/>
      <c r="BA25" s="3"/>
      <c r="BB25" s="3"/>
      <c r="BC25" s="4"/>
      <c r="BD25" s="4"/>
      <c r="BE25" s="4"/>
      <c r="BF25" s="4"/>
      <c r="BG25" s="5"/>
      <c r="BH25" s="5"/>
      <c r="BI25" s="5"/>
      <c r="BJ25" s="5"/>
      <c r="BK25" s="5"/>
      <c r="BL25" s="3"/>
      <c r="BM25" s="5"/>
      <c r="BN25" s="5"/>
      <c r="BO25" s="5"/>
      <c r="BP25" s="5"/>
      <c r="BQ25" s="5"/>
      <c r="BR25" s="5"/>
      <c r="BS25" s="3"/>
      <c r="BT25" s="5"/>
      <c r="BU25" s="5"/>
      <c r="BV25" s="5"/>
      <c r="BW25" s="5"/>
      <c r="BX25" s="5"/>
      <c r="BY25" s="5"/>
      <c r="BZ25" s="5"/>
      <c r="CA25" s="5"/>
      <c r="CB25" s="5"/>
      <c r="CC25" s="5"/>
      <c r="CD25" s="5"/>
      <c r="CE25" s="5"/>
      <c r="CF25" s="3"/>
      <c r="CG25" s="5"/>
      <c r="CH25" s="5"/>
      <c r="CI25" s="5"/>
      <c r="CJ25" s="5"/>
      <c r="CK25" s="5"/>
      <c r="CL25" s="5"/>
      <c r="CM25" s="5"/>
      <c r="CN25" s="5"/>
      <c r="CO25" s="3"/>
      <c r="CP25" s="5"/>
      <c r="CQ25" s="5"/>
      <c r="CR25" s="5"/>
      <c r="CS25" s="5"/>
      <c r="CT25" s="3"/>
      <c r="CU25" s="3"/>
      <c r="CV25" s="3"/>
      <c r="CW25" s="3"/>
      <c r="CX25" s="3"/>
      <c r="CY25" s="3"/>
      <c r="CZ25" s="4"/>
      <c r="DA25" s="4"/>
      <c r="DB25" s="3"/>
      <c r="DC25" s="3"/>
      <c r="DD25" s="3"/>
      <c r="DE25" s="3"/>
      <c r="DF25" s="4"/>
      <c r="DG25" s="4"/>
      <c r="DH25" s="3"/>
      <c r="DI25" s="3"/>
      <c r="DJ25" s="3"/>
      <c r="DK25" s="3"/>
      <c r="DL25" s="5"/>
      <c r="DM25" s="3"/>
      <c r="DN25" s="3"/>
      <c r="DO25" s="3"/>
      <c r="DP25" s="6"/>
      <c r="DQ25" s="3"/>
      <c r="DR25" s="3"/>
      <c r="DS25" s="6"/>
      <c r="DT25" s="3"/>
    </row>
    <row r="26" spans="1:124" x14ac:dyDescent="0.2">
      <c r="A26" s="30" t="s">
        <v>62</v>
      </c>
      <c r="B26" s="65" t="s">
        <v>63</v>
      </c>
      <c r="C26" s="33">
        <v>24672</v>
      </c>
      <c r="D26" s="33">
        <v>253</v>
      </c>
      <c r="E26" s="35">
        <f t="shared" si="0"/>
        <v>0.37481481481481482</v>
      </c>
      <c r="F26" s="33">
        <v>5400</v>
      </c>
      <c r="G26" s="33">
        <f t="shared" si="1"/>
        <v>21.343873517786562</v>
      </c>
      <c r="H26" s="90">
        <v>138</v>
      </c>
      <c r="I26" s="35">
        <f t="shared" si="2"/>
        <v>0.20444444444444446</v>
      </c>
      <c r="J26" s="33">
        <v>2392</v>
      </c>
      <c r="K26" s="33">
        <f t="shared" si="3"/>
        <v>17.333333333333332</v>
      </c>
      <c r="L26" s="90">
        <v>391</v>
      </c>
      <c r="M26" s="33">
        <v>7792</v>
      </c>
      <c r="N26" s="90">
        <v>83</v>
      </c>
      <c r="O26" s="35">
        <f t="shared" si="4"/>
        <v>0.12296296296296297</v>
      </c>
      <c r="P26" s="33">
        <v>808</v>
      </c>
      <c r="Q26" s="33">
        <f t="shared" si="5"/>
        <v>9.7349397590361448</v>
      </c>
      <c r="R26" s="90">
        <f t="shared" si="6"/>
        <v>474</v>
      </c>
      <c r="S26" s="35">
        <f t="shared" si="7"/>
        <v>0.70222222222222219</v>
      </c>
      <c r="T26" s="90">
        <v>675</v>
      </c>
      <c r="U26" s="33">
        <v>697</v>
      </c>
      <c r="V26" s="33">
        <v>11526</v>
      </c>
      <c r="W26" s="97">
        <v>11696</v>
      </c>
      <c r="X26" s="129"/>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5"/>
      <c r="BH26" s="5"/>
      <c r="BI26" s="5"/>
      <c r="BJ26" s="5"/>
      <c r="BK26" s="5"/>
      <c r="BL26" s="3"/>
      <c r="BM26" s="5"/>
      <c r="BN26" s="5"/>
      <c r="BO26" s="5"/>
      <c r="BP26" s="5"/>
      <c r="BQ26" s="5"/>
      <c r="BR26" s="5"/>
      <c r="BS26" s="3"/>
      <c r="BT26" s="5"/>
      <c r="BU26" s="5"/>
      <c r="BV26" s="5"/>
      <c r="BW26" s="5"/>
      <c r="BX26" s="5"/>
      <c r="BY26" s="5"/>
      <c r="BZ26" s="5"/>
      <c r="CA26" s="5"/>
      <c r="CB26" s="5"/>
      <c r="CC26" s="5"/>
      <c r="CD26" s="5"/>
      <c r="CE26" s="5"/>
      <c r="CF26" s="3"/>
      <c r="CG26" s="5"/>
      <c r="CH26" s="5"/>
      <c r="CI26" s="5"/>
      <c r="CJ26" s="5"/>
      <c r="CK26" s="5"/>
      <c r="CL26" s="5"/>
      <c r="CM26" s="5"/>
      <c r="CN26" s="5"/>
      <c r="CO26" s="3"/>
      <c r="CP26" s="5"/>
      <c r="CQ26" s="5"/>
      <c r="CR26" s="5"/>
      <c r="CS26" s="5"/>
      <c r="CT26" s="3"/>
      <c r="CU26" s="3"/>
      <c r="CV26" s="3"/>
      <c r="CW26" s="3"/>
      <c r="CX26" s="3"/>
      <c r="CY26" s="3"/>
      <c r="CZ26" s="4"/>
      <c r="DA26" s="4"/>
      <c r="DB26" s="3"/>
      <c r="DC26" s="3"/>
      <c r="DD26" s="3"/>
      <c r="DE26" s="3"/>
      <c r="DF26" s="4"/>
      <c r="DG26" s="4"/>
      <c r="DH26" s="3"/>
      <c r="DI26" s="3"/>
      <c r="DJ26" s="3"/>
      <c r="DK26" s="3"/>
      <c r="DL26" s="3"/>
      <c r="DM26" s="3"/>
      <c r="DN26" s="4"/>
      <c r="DO26" s="3"/>
      <c r="DP26" s="6"/>
      <c r="DQ26" s="3"/>
      <c r="DR26" s="3"/>
      <c r="DS26" s="6"/>
      <c r="DT26" s="3"/>
    </row>
    <row r="27" spans="1:124" x14ac:dyDescent="0.2">
      <c r="A27" s="30" t="s">
        <v>64</v>
      </c>
      <c r="B27" s="65" t="s">
        <v>65</v>
      </c>
      <c r="C27" s="33">
        <v>1090</v>
      </c>
      <c r="D27" s="33">
        <v>84</v>
      </c>
      <c r="E27" s="35">
        <f t="shared" si="0"/>
        <v>0.5957446808510638</v>
      </c>
      <c r="F27" s="33">
        <v>1054</v>
      </c>
      <c r="G27" s="33">
        <f t="shared" si="1"/>
        <v>12.547619047619047</v>
      </c>
      <c r="H27" s="90">
        <v>10</v>
      </c>
      <c r="I27" s="35">
        <f t="shared" si="2"/>
        <v>7.0921985815602842E-2</v>
      </c>
      <c r="J27" s="33">
        <v>161</v>
      </c>
      <c r="K27" s="33">
        <f t="shared" si="3"/>
        <v>16.100000000000001</v>
      </c>
      <c r="L27" s="90">
        <v>94</v>
      </c>
      <c r="M27" s="33">
        <v>1215</v>
      </c>
      <c r="N27" s="90">
        <v>1</v>
      </c>
      <c r="O27" s="35">
        <f t="shared" si="4"/>
        <v>7.0921985815602835E-3</v>
      </c>
      <c r="P27" s="33">
        <v>10</v>
      </c>
      <c r="Q27" s="33">
        <f t="shared" si="5"/>
        <v>10</v>
      </c>
      <c r="R27" s="90">
        <f t="shared" si="6"/>
        <v>95</v>
      </c>
      <c r="S27" s="35">
        <f t="shared" si="7"/>
        <v>0.67375886524822692</v>
      </c>
      <c r="T27" s="90">
        <v>141</v>
      </c>
      <c r="U27" s="33">
        <v>162</v>
      </c>
      <c r="V27" s="33">
        <v>1608</v>
      </c>
      <c r="W27" s="97">
        <v>1853</v>
      </c>
      <c r="X27" s="129"/>
      <c r="Y27" s="4"/>
      <c r="Z27" s="4"/>
      <c r="AA27" s="4"/>
      <c r="AB27" s="4"/>
      <c r="AC27" s="4"/>
      <c r="AD27" s="4"/>
      <c r="AE27" s="4"/>
      <c r="AF27" s="4"/>
      <c r="AG27" s="4"/>
      <c r="AH27" s="4"/>
      <c r="AI27" s="4"/>
      <c r="AJ27" s="4"/>
      <c r="AK27" s="3"/>
      <c r="AL27" s="3"/>
      <c r="AM27" s="3"/>
      <c r="AN27" s="3"/>
      <c r="AO27" s="3"/>
      <c r="AP27" s="3"/>
      <c r="AQ27" s="3"/>
      <c r="AR27" s="3"/>
      <c r="AS27" s="3"/>
      <c r="AT27" s="3"/>
      <c r="AU27" s="4"/>
      <c r="AV27" s="4"/>
      <c r="AW27" s="4"/>
      <c r="AX27" s="4"/>
      <c r="AY27" s="4"/>
      <c r="AZ27" s="4"/>
      <c r="BA27" s="4"/>
      <c r="BB27" s="4"/>
      <c r="BC27" s="4"/>
      <c r="BD27" s="4"/>
      <c r="BE27" s="4"/>
      <c r="BF27" s="4"/>
      <c r="BG27" s="5"/>
      <c r="BH27" s="5"/>
      <c r="BI27" s="5"/>
      <c r="BJ27" s="5"/>
      <c r="BK27" s="5"/>
      <c r="BL27" s="3"/>
      <c r="BM27" s="5"/>
      <c r="BN27" s="5"/>
      <c r="BO27" s="5"/>
      <c r="BP27" s="5"/>
      <c r="BQ27" s="5"/>
      <c r="BR27" s="5"/>
      <c r="BS27" s="3"/>
      <c r="BT27" s="5"/>
      <c r="BU27" s="5"/>
      <c r="BV27" s="5"/>
      <c r="BW27" s="5"/>
      <c r="BX27" s="5"/>
      <c r="BY27" s="5"/>
      <c r="BZ27" s="5"/>
      <c r="CA27" s="5"/>
      <c r="CB27" s="5"/>
      <c r="CC27" s="5"/>
      <c r="CD27" s="5"/>
      <c r="CE27" s="5"/>
      <c r="CF27" s="3"/>
      <c r="CG27" s="5"/>
      <c r="CH27" s="5"/>
      <c r="CI27" s="5"/>
      <c r="CJ27" s="5"/>
      <c r="CK27" s="5"/>
      <c r="CL27" s="5"/>
      <c r="CM27" s="5"/>
      <c r="CN27" s="5"/>
      <c r="CO27" s="3"/>
      <c r="CP27" s="5"/>
      <c r="CQ27" s="5"/>
      <c r="CR27" s="5"/>
      <c r="CS27" s="5"/>
      <c r="CT27" s="3"/>
      <c r="CU27" s="3"/>
      <c r="CV27" s="3"/>
      <c r="CW27" s="3"/>
      <c r="CX27" s="3"/>
      <c r="CY27" s="3"/>
      <c r="CZ27" s="4"/>
      <c r="DA27" s="4"/>
      <c r="DB27" s="3"/>
      <c r="DC27" s="3"/>
      <c r="DD27" s="3"/>
      <c r="DE27" s="3"/>
      <c r="DF27" s="4"/>
      <c r="DG27" s="4"/>
      <c r="DH27" s="3"/>
      <c r="DI27" s="3"/>
      <c r="DJ27" s="3"/>
      <c r="DK27" s="3"/>
      <c r="DL27" s="5"/>
      <c r="DM27" s="3"/>
      <c r="DN27" s="4"/>
      <c r="DO27" s="3"/>
      <c r="DP27" s="6"/>
      <c r="DQ27" s="3"/>
      <c r="DR27" s="3"/>
      <c r="DS27" s="6"/>
      <c r="DT27" s="3"/>
    </row>
    <row r="28" spans="1:124" x14ac:dyDescent="0.2">
      <c r="A28" s="30" t="s">
        <v>66</v>
      </c>
      <c r="B28" s="65" t="s">
        <v>65</v>
      </c>
      <c r="C28" s="33">
        <v>24487</v>
      </c>
      <c r="D28" s="33">
        <v>118</v>
      </c>
      <c r="E28" s="35">
        <f t="shared" si="0"/>
        <v>0.23274161735700197</v>
      </c>
      <c r="F28" s="33">
        <v>2690</v>
      </c>
      <c r="G28" s="33">
        <f t="shared" si="1"/>
        <v>22.796610169491526</v>
      </c>
      <c r="H28" s="90">
        <v>52</v>
      </c>
      <c r="I28" s="35">
        <f t="shared" si="2"/>
        <v>0.10256410256410256</v>
      </c>
      <c r="J28" s="33">
        <v>2874</v>
      </c>
      <c r="K28" s="33">
        <f t="shared" si="3"/>
        <v>55.269230769230766</v>
      </c>
      <c r="L28" s="90">
        <v>170</v>
      </c>
      <c r="M28" s="33">
        <v>5564</v>
      </c>
      <c r="N28" s="90">
        <v>178</v>
      </c>
      <c r="O28" s="35">
        <f t="shared" si="4"/>
        <v>0.35108481262327418</v>
      </c>
      <c r="P28" s="33">
        <v>1054</v>
      </c>
      <c r="Q28" s="33">
        <f t="shared" si="5"/>
        <v>5.9213483146067416</v>
      </c>
      <c r="R28" s="90">
        <f t="shared" si="6"/>
        <v>348</v>
      </c>
      <c r="S28" s="35">
        <f t="shared" si="7"/>
        <v>0.68639053254437865</v>
      </c>
      <c r="T28" s="90">
        <v>507</v>
      </c>
      <c r="U28" s="33">
        <v>550</v>
      </c>
      <c r="V28" s="33">
        <v>9564</v>
      </c>
      <c r="W28" s="97">
        <v>10981</v>
      </c>
      <c r="X28" s="129"/>
      <c r="Y28" s="4"/>
      <c r="Z28" s="4"/>
      <c r="AA28" s="4"/>
      <c r="AB28" s="4"/>
      <c r="AC28" s="4"/>
      <c r="AD28" s="4"/>
      <c r="AE28" s="4"/>
      <c r="AF28" s="4"/>
      <c r="AG28" s="4"/>
      <c r="AH28" s="4"/>
      <c r="AI28" s="4"/>
      <c r="AJ28" s="4"/>
      <c r="AK28" s="4"/>
      <c r="AL28" s="4"/>
      <c r="AM28" s="4"/>
      <c r="AN28" s="4"/>
      <c r="AO28" s="4"/>
      <c r="AP28" s="4"/>
      <c r="AQ28" s="4"/>
      <c r="AR28" s="4"/>
      <c r="AS28" s="4"/>
      <c r="AT28" s="4"/>
      <c r="AU28" s="3"/>
      <c r="AV28" s="3"/>
      <c r="AW28" s="3"/>
      <c r="AX28" s="3"/>
      <c r="AY28" s="3"/>
      <c r="AZ28" s="3"/>
      <c r="BA28" s="3"/>
      <c r="BB28" s="3"/>
      <c r="BC28" s="4"/>
      <c r="BD28" s="4"/>
      <c r="BE28" s="4"/>
      <c r="BF28" s="4"/>
      <c r="BG28" s="5"/>
      <c r="BH28" s="5"/>
      <c r="BI28" s="5"/>
      <c r="BJ28" s="5"/>
      <c r="BK28" s="5"/>
      <c r="BL28" s="3"/>
      <c r="BM28" s="5"/>
      <c r="BN28" s="5"/>
      <c r="BO28" s="5"/>
      <c r="BP28" s="5"/>
      <c r="BQ28" s="5"/>
      <c r="BR28" s="5"/>
      <c r="BS28" s="3"/>
      <c r="BT28" s="5"/>
      <c r="BU28" s="5"/>
      <c r="BV28" s="5"/>
      <c r="BW28" s="5"/>
      <c r="BX28" s="5"/>
      <c r="BY28" s="5"/>
      <c r="BZ28" s="5"/>
      <c r="CA28" s="5"/>
      <c r="CB28" s="5"/>
      <c r="CC28" s="5"/>
      <c r="CD28" s="5"/>
      <c r="CE28" s="5"/>
      <c r="CF28" s="3"/>
      <c r="CG28" s="5"/>
      <c r="CH28" s="5"/>
      <c r="CI28" s="5"/>
      <c r="CJ28" s="5"/>
      <c r="CK28" s="5"/>
      <c r="CL28" s="5"/>
      <c r="CM28" s="5"/>
      <c r="CN28" s="5"/>
      <c r="CO28" s="3"/>
      <c r="CP28" s="5"/>
      <c r="CQ28" s="5"/>
      <c r="CR28" s="5"/>
      <c r="CS28" s="5"/>
      <c r="CT28" s="3"/>
      <c r="CU28" s="3"/>
      <c r="CV28" s="3"/>
      <c r="CW28" s="3"/>
      <c r="CX28" s="3"/>
      <c r="CY28" s="3"/>
      <c r="CZ28" s="4"/>
      <c r="DA28" s="4"/>
      <c r="DB28" s="3"/>
      <c r="DC28" s="3"/>
      <c r="DD28" s="3"/>
      <c r="DE28" s="3"/>
      <c r="DF28" s="4"/>
      <c r="DG28" s="4"/>
      <c r="DH28" s="3"/>
      <c r="DI28" s="3"/>
      <c r="DJ28" s="3"/>
      <c r="DK28" s="3"/>
      <c r="DL28" s="3"/>
      <c r="DM28" s="3"/>
      <c r="DN28" s="3"/>
      <c r="DO28" s="3"/>
      <c r="DP28" s="6"/>
      <c r="DQ28" s="3"/>
      <c r="DR28" s="3"/>
      <c r="DS28" s="6"/>
      <c r="DT28" s="3"/>
    </row>
    <row r="29" spans="1:124" x14ac:dyDescent="0.2">
      <c r="A29" s="30" t="s">
        <v>67</v>
      </c>
      <c r="B29" s="65" t="s">
        <v>65</v>
      </c>
      <c r="C29" s="33">
        <v>908</v>
      </c>
      <c r="D29" s="33">
        <v>46</v>
      </c>
      <c r="E29" s="35">
        <f t="shared" si="0"/>
        <v>0.19827586206896552</v>
      </c>
      <c r="F29" s="33">
        <v>104</v>
      </c>
      <c r="G29" s="33">
        <f t="shared" si="1"/>
        <v>2.2608695652173911</v>
      </c>
      <c r="H29" s="90">
        <v>6</v>
      </c>
      <c r="I29" s="35">
        <f t="shared" si="2"/>
        <v>2.5862068965517241E-2</v>
      </c>
      <c r="J29" s="33">
        <v>58</v>
      </c>
      <c r="K29" s="33">
        <f t="shared" si="3"/>
        <v>9.6666666666666661</v>
      </c>
      <c r="L29" s="90">
        <v>52</v>
      </c>
      <c r="M29" s="33">
        <v>162</v>
      </c>
      <c r="N29" s="90">
        <v>3</v>
      </c>
      <c r="O29" s="35">
        <f t="shared" si="4"/>
        <v>1.2931034482758621E-2</v>
      </c>
      <c r="P29" s="33">
        <v>17</v>
      </c>
      <c r="Q29" s="33">
        <f t="shared" si="5"/>
        <v>5.666666666666667</v>
      </c>
      <c r="R29" s="90">
        <f t="shared" si="6"/>
        <v>55</v>
      </c>
      <c r="S29" s="35">
        <f t="shared" si="7"/>
        <v>0.23706896551724138</v>
      </c>
      <c r="T29" s="90">
        <v>232</v>
      </c>
      <c r="U29" s="33">
        <v>247</v>
      </c>
      <c r="V29" s="33">
        <v>1693</v>
      </c>
      <c r="W29" s="97">
        <v>1788</v>
      </c>
      <c r="X29" s="129"/>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3"/>
      <c r="BG29" s="5"/>
      <c r="BH29" s="5"/>
      <c r="BI29" s="5"/>
      <c r="BJ29" s="5"/>
      <c r="BK29" s="5"/>
      <c r="BL29" s="3"/>
      <c r="BM29" s="5"/>
      <c r="BN29" s="5"/>
      <c r="BO29" s="5"/>
      <c r="BP29" s="5"/>
      <c r="BQ29" s="5"/>
      <c r="BR29" s="5"/>
      <c r="BS29" s="3"/>
      <c r="BT29" s="5"/>
      <c r="BU29" s="5"/>
      <c r="BV29" s="5"/>
      <c r="BW29" s="5"/>
      <c r="BX29" s="5"/>
      <c r="BY29" s="5"/>
      <c r="BZ29" s="5"/>
      <c r="CA29" s="5"/>
      <c r="CB29" s="5"/>
      <c r="CC29" s="5"/>
      <c r="CD29" s="5"/>
      <c r="CE29" s="5"/>
      <c r="CF29" s="3"/>
      <c r="CG29" s="5"/>
      <c r="CH29" s="5"/>
      <c r="CI29" s="5"/>
      <c r="CJ29" s="5"/>
      <c r="CK29" s="5"/>
      <c r="CL29" s="5"/>
      <c r="CM29" s="5"/>
      <c r="CN29" s="5"/>
      <c r="CO29" s="3"/>
      <c r="CP29" s="5"/>
      <c r="CQ29" s="5"/>
      <c r="CR29" s="5"/>
      <c r="CS29" s="5"/>
      <c r="CT29" s="3"/>
      <c r="CU29" s="3"/>
      <c r="CV29" s="3"/>
      <c r="CW29" s="3"/>
      <c r="CX29" s="3"/>
      <c r="CY29" s="3"/>
      <c r="CZ29" s="4"/>
      <c r="DA29" s="4"/>
      <c r="DB29" s="3"/>
      <c r="DC29" s="3"/>
      <c r="DD29" s="3"/>
      <c r="DE29" s="3"/>
      <c r="DF29" s="4"/>
      <c r="DG29" s="4"/>
      <c r="DH29" s="3"/>
      <c r="DI29" s="3"/>
      <c r="DJ29" s="3"/>
      <c r="DK29" s="3"/>
      <c r="DL29" s="5"/>
      <c r="DM29" s="3"/>
      <c r="DN29" s="4"/>
      <c r="DO29" s="3"/>
      <c r="DP29" s="6"/>
      <c r="DQ29" s="3"/>
      <c r="DR29" s="3"/>
      <c r="DS29" s="6"/>
      <c r="DT29" s="3"/>
    </row>
    <row r="30" spans="1:124" x14ac:dyDescent="0.2">
      <c r="A30" s="30" t="s">
        <v>68</v>
      </c>
      <c r="B30" s="65" t="s">
        <v>69</v>
      </c>
      <c r="C30" s="33">
        <v>32078</v>
      </c>
      <c r="D30" s="33">
        <v>137</v>
      </c>
      <c r="E30" s="35">
        <f t="shared" si="0"/>
        <v>0.25417439703153988</v>
      </c>
      <c r="F30" s="33">
        <v>2901</v>
      </c>
      <c r="G30" s="33">
        <f t="shared" si="1"/>
        <v>21.175182481751825</v>
      </c>
      <c r="H30" s="90">
        <v>80</v>
      </c>
      <c r="I30" s="35">
        <f t="shared" si="2"/>
        <v>0.14842300556586271</v>
      </c>
      <c r="J30" s="33">
        <v>782</v>
      </c>
      <c r="K30" s="33">
        <f t="shared" si="3"/>
        <v>9.7750000000000004</v>
      </c>
      <c r="L30" s="90">
        <v>217</v>
      </c>
      <c r="M30" s="33">
        <v>3683</v>
      </c>
      <c r="N30" s="90">
        <v>19</v>
      </c>
      <c r="O30" s="35">
        <f t="shared" si="4"/>
        <v>3.525046382189239E-2</v>
      </c>
      <c r="P30" s="33">
        <v>111</v>
      </c>
      <c r="Q30" s="33">
        <f t="shared" si="5"/>
        <v>5.8421052631578947</v>
      </c>
      <c r="R30" s="90">
        <f t="shared" si="6"/>
        <v>236</v>
      </c>
      <c r="S30" s="35">
        <f t="shared" si="7"/>
        <v>0.43784786641929502</v>
      </c>
      <c r="T30" s="90">
        <v>539</v>
      </c>
      <c r="U30" s="33">
        <v>544</v>
      </c>
      <c r="V30" s="33">
        <v>9299</v>
      </c>
      <c r="W30" s="97">
        <v>9326</v>
      </c>
      <c r="X30" s="129"/>
      <c r="Y30" s="4"/>
      <c r="Z30" s="4"/>
      <c r="AA30" s="4"/>
      <c r="AB30" s="4"/>
      <c r="AC30" s="4"/>
      <c r="AD30" s="4"/>
      <c r="AE30" s="4"/>
      <c r="AF30" s="4"/>
      <c r="AG30" s="4"/>
      <c r="AH30" s="4"/>
      <c r="AI30" s="4"/>
      <c r="AJ30" s="4"/>
      <c r="AK30" s="4"/>
      <c r="AL30" s="4"/>
      <c r="AM30" s="4"/>
      <c r="AN30" s="4"/>
      <c r="AO30" s="4"/>
      <c r="AP30" s="4"/>
      <c r="AQ30" s="4"/>
      <c r="AR30" s="4"/>
      <c r="AS30" s="4"/>
      <c r="AT30" s="4"/>
      <c r="AU30" s="3"/>
      <c r="AV30" s="3"/>
      <c r="AW30" s="3"/>
      <c r="AX30" s="3"/>
      <c r="AY30" s="3"/>
      <c r="AZ30" s="3"/>
      <c r="BA30" s="3"/>
      <c r="BB30" s="3"/>
      <c r="BC30" s="4"/>
      <c r="BD30" s="4"/>
      <c r="BE30" s="4"/>
      <c r="BF30" s="3"/>
      <c r="BG30" s="5"/>
      <c r="BH30" s="5"/>
      <c r="BI30" s="5"/>
      <c r="BJ30" s="5"/>
      <c r="BK30" s="5"/>
      <c r="BL30" s="3"/>
      <c r="BM30" s="5"/>
      <c r="BN30" s="5"/>
      <c r="BO30" s="5"/>
      <c r="BP30" s="5"/>
      <c r="BQ30" s="5"/>
      <c r="BR30" s="5"/>
      <c r="BS30" s="3"/>
      <c r="BT30" s="5"/>
      <c r="BU30" s="5"/>
      <c r="BV30" s="5"/>
      <c r="BW30" s="5"/>
      <c r="BX30" s="5"/>
      <c r="BY30" s="5"/>
      <c r="BZ30" s="5"/>
      <c r="CA30" s="5"/>
      <c r="CB30" s="5"/>
      <c r="CC30" s="5"/>
      <c r="CD30" s="5"/>
      <c r="CE30" s="5"/>
      <c r="CF30" s="3"/>
      <c r="CG30" s="5"/>
      <c r="CH30" s="5"/>
      <c r="CI30" s="5"/>
      <c r="CJ30" s="5"/>
      <c r="CK30" s="5"/>
      <c r="CL30" s="5"/>
      <c r="CM30" s="5"/>
      <c r="CN30" s="5"/>
      <c r="CO30" s="3"/>
      <c r="CP30" s="5"/>
      <c r="CQ30" s="5"/>
      <c r="CR30" s="5"/>
      <c r="CS30" s="5"/>
      <c r="CT30" s="3"/>
      <c r="CU30" s="3"/>
      <c r="CV30" s="3"/>
      <c r="CW30" s="3"/>
      <c r="CX30" s="3"/>
      <c r="CY30" s="3"/>
      <c r="CZ30" s="4"/>
      <c r="DA30" s="4"/>
      <c r="DB30" s="3"/>
      <c r="DC30" s="3"/>
      <c r="DD30" s="3"/>
      <c r="DE30" s="3"/>
      <c r="DF30" s="4"/>
      <c r="DG30" s="4"/>
      <c r="DH30" s="3"/>
      <c r="DI30" s="3"/>
      <c r="DJ30" s="3"/>
      <c r="DK30" s="3"/>
      <c r="DL30" s="5"/>
      <c r="DM30" s="3"/>
      <c r="DN30" s="3"/>
      <c r="DO30" s="3"/>
      <c r="DP30" s="6"/>
      <c r="DQ30" s="3"/>
      <c r="DR30" s="3"/>
      <c r="DS30" s="6"/>
      <c r="DT30" s="3"/>
    </row>
    <row r="31" spans="1:124" x14ac:dyDescent="0.2">
      <c r="A31" s="30" t="s">
        <v>70</v>
      </c>
      <c r="B31" s="65" t="s">
        <v>71</v>
      </c>
      <c r="C31" s="33">
        <v>11967</v>
      </c>
      <c r="D31" s="33">
        <v>133</v>
      </c>
      <c r="E31" s="35">
        <f t="shared" si="0"/>
        <v>0.29102844638949671</v>
      </c>
      <c r="F31" s="33">
        <v>735</v>
      </c>
      <c r="G31" s="33">
        <f t="shared" si="1"/>
        <v>5.5263157894736841</v>
      </c>
      <c r="H31" s="90">
        <v>81</v>
      </c>
      <c r="I31" s="35">
        <f t="shared" si="2"/>
        <v>0.17724288840262581</v>
      </c>
      <c r="J31" s="33">
        <v>435</v>
      </c>
      <c r="K31" s="33">
        <f t="shared" si="3"/>
        <v>5.3703703703703702</v>
      </c>
      <c r="L31" s="90">
        <v>214</v>
      </c>
      <c r="M31" s="33">
        <v>1170</v>
      </c>
      <c r="N31" s="90">
        <v>47</v>
      </c>
      <c r="O31" s="35">
        <f t="shared" si="4"/>
        <v>0.10284463894967177</v>
      </c>
      <c r="P31" s="33">
        <v>39</v>
      </c>
      <c r="Q31" s="33">
        <f t="shared" si="5"/>
        <v>0.82978723404255317</v>
      </c>
      <c r="R31" s="90">
        <f t="shared" si="6"/>
        <v>261</v>
      </c>
      <c r="S31" s="35">
        <f t="shared" si="7"/>
        <v>0.57111597374179435</v>
      </c>
      <c r="T31" s="90">
        <v>457</v>
      </c>
      <c r="U31" s="33">
        <v>457</v>
      </c>
      <c r="V31" s="33">
        <v>2255</v>
      </c>
      <c r="W31" s="97">
        <v>2255</v>
      </c>
      <c r="X31" s="129"/>
      <c r="Y31" s="4"/>
      <c r="Z31" s="4"/>
      <c r="AA31" s="4"/>
      <c r="AB31" s="4"/>
      <c r="AC31" s="4"/>
      <c r="AD31" s="4"/>
      <c r="AE31" s="4"/>
      <c r="AF31" s="4"/>
      <c r="AG31" s="4"/>
      <c r="AH31" s="4"/>
      <c r="AI31" s="4"/>
      <c r="AJ31" s="4"/>
      <c r="AK31" s="4"/>
      <c r="AL31" s="4"/>
      <c r="AM31" s="4"/>
      <c r="AN31" s="4"/>
      <c r="AO31" s="4"/>
      <c r="AP31" s="4"/>
      <c r="AQ31" s="4"/>
      <c r="AR31" s="4"/>
      <c r="AS31" s="4"/>
      <c r="AT31" s="4"/>
      <c r="AU31" s="3"/>
      <c r="AV31" s="3"/>
      <c r="AW31" s="3"/>
      <c r="AX31" s="3"/>
      <c r="AY31" s="3"/>
      <c r="AZ31" s="3"/>
      <c r="BA31" s="3"/>
      <c r="BB31" s="3"/>
      <c r="BC31" s="4"/>
      <c r="BD31" s="4"/>
      <c r="BE31" s="4"/>
      <c r="BF31" s="4"/>
      <c r="BG31" s="5"/>
      <c r="BH31" s="5"/>
      <c r="BI31" s="5"/>
      <c r="BJ31" s="5"/>
      <c r="BK31" s="5"/>
      <c r="BL31" s="3"/>
      <c r="BM31" s="5"/>
      <c r="BN31" s="5"/>
      <c r="BO31" s="5"/>
      <c r="BP31" s="5"/>
      <c r="BQ31" s="5"/>
      <c r="BR31" s="5"/>
      <c r="BS31" s="3"/>
      <c r="BT31" s="5"/>
      <c r="BU31" s="5"/>
      <c r="BV31" s="5"/>
      <c r="BW31" s="5"/>
      <c r="BX31" s="5"/>
      <c r="BY31" s="5"/>
      <c r="BZ31" s="5"/>
      <c r="CA31" s="5"/>
      <c r="CB31" s="5"/>
      <c r="CC31" s="5"/>
      <c r="CD31" s="5"/>
      <c r="CE31" s="5"/>
      <c r="CF31" s="3"/>
      <c r="CG31" s="5"/>
      <c r="CH31" s="5"/>
      <c r="CI31" s="5"/>
      <c r="CJ31" s="5"/>
      <c r="CK31" s="5"/>
      <c r="CL31" s="5"/>
      <c r="CM31" s="5"/>
      <c r="CN31" s="5"/>
      <c r="CO31" s="3"/>
      <c r="CP31" s="5"/>
      <c r="CQ31" s="5"/>
      <c r="CR31" s="5"/>
      <c r="CS31" s="5"/>
      <c r="CT31" s="3"/>
      <c r="CU31" s="3"/>
      <c r="CV31" s="3"/>
      <c r="CW31" s="3"/>
      <c r="CX31" s="3"/>
      <c r="CY31" s="3"/>
      <c r="CZ31" s="4"/>
      <c r="DA31" s="4"/>
      <c r="DB31" s="3"/>
      <c r="DC31" s="3"/>
      <c r="DD31" s="3"/>
      <c r="DE31" s="3"/>
      <c r="DF31" s="4"/>
      <c r="DG31" s="4"/>
      <c r="DH31" s="3"/>
      <c r="DI31" s="3"/>
      <c r="DJ31" s="3"/>
      <c r="DK31" s="3"/>
      <c r="DL31" s="3"/>
      <c r="DM31" s="3"/>
      <c r="DN31" s="3"/>
      <c r="DO31" s="3"/>
      <c r="DP31" s="6"/>
      <c r="DQ31" s="3"/>
      <c r="DR31" s="3"/>
      <c r="DS31" s="6"/>
      <c r="DT31" s="3"/>
    </row>
    <row r="32" spans="1:124" x14ac:dyDescent="0.2">
      <c r="A32" s="30" t="s">
        <v>72</v>
      </c>
      <c r="B32" s="65" t="s">
        <v>73</v>
      </c>
      <c r="C32" s="33">
        <v>71148</v>
      </c>
      <c r="D32" s="33">
        <v>98</v>
      </c>
      <c r="E32" s="35">
        <f t="shared" si="0"/>
        <v>0.1991869918699187</v>
      </c>
      <c r="F32" s="33">
        <v>1142</v>
      </c>
      <c r="G32" s="33">
        <f t="shared" si="1"/>
        <v>11.653061224489797</v>
      </c>
      <c r="H32" s="90">
        <v>82</v>
      </c>
      <c r="I32" s="35">
        <f t="shared" si="2"/>
        <v>0.16666666666666666</v>
      </c>
      <c r="J32" s="33">
        <v>675</v>
      </c>
      <c r="K32" s="33">
        <f t="shared" si="3"/>
        <v>8.2317073170731714</v>
      </c>
      <c r="L32" s="90">
        <v>180</v>
      </c>
      <c r="M32" s="33">
        <v>1817</v>
      </c>
      <c r="N32" s="90">
        <v>39</v>
      </c>
      <c r="O32" s="35">
        <f t="shared" si="4"/>
        <v>7.926829268292683E-2</v>
      </c>
      <c r="P32" s="33">
        <v>95</v>
      </c>
      <c r="Q32" s="33">
        <f t="shared" si="5"/>
        <v>2.4358974358974357</v>
      </c>
      <c r="R32" s="90">
        <f t="shared" si="6"/>
        <v>219</v>
      </c>
      <c r="S32" s="35">
        <f t="shared" si="7"/>
        <v>0.4451219512195122</v>
      </c>
      <c r="T32" s="90">
        <v>492</v>
      </c>
      <c r="U32" s="33">
        <v>501</v>
      </c>
      <c r="V32" s="33">
        <v>4565</v>
      </c>
      <c r="W32" s="97">
        <v>5965</v>
      </c>
      <c r="X32" s="129"/>
      <c r="Y32" s="4"/>
      <c r="Z32" s="4"/>
      <c r="AA32" s="4"/>
      <c r="AB32" s="4"/>
      <c r="AC32" s="4"/>
      <c r="AD32" s="4"/>
      <c r="AE32" s="4"/>
      <c r="AF32" s="4"/>
      <c r="AG32" s="4"/>
      <c r="AH32" s="4"/>
      <c r="AI32" s="4"/>
      <c r="AJ32" s="4"/>
      <c r="AK32" s="4"/>
      <c r="AL32" s="4"/>
      <c r="AM32" s="4"/>
      <c r="AN32" s="4"/>
      <c r="AO32" s="4"/>
      <c r="AP32" s="4"/>
      <c r="AQ32" s="4"/>
      <c r="AR32" s="4"/>
      <c r="AS32" s="4"/>
      <c r="AT32" s="4"/>
      <c r="AU32" s="3"/>
      <c r="AV32" s="3"/>
      <c r="AW32" s="3"/>
      <c r="AX32" s="3"/>
      <c r="AY32" s="3"/>
      <c r="AZ32" s="3"/>
      <c r="BA32" s="3"/>
      <c r="BB32" s="3"/>
      <c r="BC32" s="4"/>
      <c r="BD32" s="4"/>
      <c r="BE32" s="4"/>
      <c r="BF32" s="4"/>
      <c r="BG32" s="5"/>
      <c r="BH32" s="5"/>
      <c r="BI32" s="5"/>
      <c r="BJ32" s="5"/>
      <c r="BK32" s="5"/>
      <c r="BL32" s="3"/>
      <c r="BM32" s="5"/>
      <c r="BN32" s="5"/>
      <c r="BO32" s="5"/>
      <c r="BP32" s="5"/>
      <c r="BQ32" s="5"/>
      <c r="BR32" s="5"/>
      <c r="BS32" s="3"/>
      <c r="BT32" s="5"/>
      <c r="BU32" s="5"/>
      <c r="BV32" s="5"/>
      <c r="BW32" s="5"/>
      <c r="BX32" s="5"/>
      <c r="BY32" s="5"/>
      <c r="BZ32" s="5"/>
      <c r="CA32" s="5"/>
      <c r="CB32" s="5"/>
      <c r="CC32" s="5"/>
      <c r="CD32" s="5"/>
      <c r="CE32" s="5"/>
      <c r="CF32" s="3"/>
      <c r="CG32" s="5"/>
      <c r="CH32" s="5"/>
      <c r="CI32" s="5"/>
      <c r="CJ32" s="5"/>
      <c r="CK32" s="5"/>
      <c r="CL32" s="5"/>
      <c r="CM32" s="5"/>
      <c r="CN32" s="5"/>
      <c r="CO32" s="3"/>
      <c r="CP32" s="5"/>
      <c r="CQ32" s="5"/>
      <c r="CR32" s="5"/>
      <c r="CS32" s="5"/>
      <c r="CT32" s="3"/>
      <c r="CU32" s="3"/>
      <c r="CV32" s="3"/>
      <c r="CW32" s="3"/>
      <c r="CX32" s="3"/>
      <c r="CY32" s="3"/>
      <c r="CZ32" s="4"/>
      <c r="DA32" s="4"/>
      <c r="DB32" s="3"/>
      <c r="DC32" s="3"/>
      <c r="DD32" s="3"/>
      <c r="DE32" s="3"/>
      <c r="DF32" s="4"/>
      <c r="DG32" s="4"/>
      <c r="DH32" s="3"/>
      <c r="DI32" s="3"/>
      <c r="DJ32" s="3"/>
      <c r="DK32" s="3"/>
      <c r="DL32" s="3"/>
      <c r="DM32" s="3"/>
      <c r="DN32" s="4"/>
      <c r="DO32" s="3"/>
      <c r="DP32" s="6"/>
      <c r="DQ32" s="3"/>
      <c r="DR32" s="3"/>
      <c r="DS32" s="6"/>
      <c r="DT32" s="3"/>
    </row>
    <row r="33" spans="1:124" x14ac:dyDescent="0.2">
      <c r="A33" s="30" t="s">
        <v>74</v>
      </c>
      <c r="B33" s="65" t="s">
        <v>75</v>
      </c>
      <c r="C33" s="33">
        <v>17389</v>
      </c>
      <c r="D33" s="33">
        <v>88</v>
      </c>
      <c r="E33" s="35">
        <f t="shared" si="0"/>
        <v>0.17221135029354206</v>
      </c>
      <c r="F33" s="33">
        <v>1005</v>
      </c>
      <c r="G33" s="33">
        <f t="shared" si="1"/>
        <v>11.420454545454545</v>
      </c>
      <c r="H33" s="90">
        <v>46</v>
      </c>
      <c r="I33" s="35">
        <f t="shared" si="2"/>
        <v>9.0019569471624261E-2</v>
      </c>
      <c r="J33" s="33">
        <v>1006</v>
      </c>
      <c r="K33" s="33">
        <f t="shared" si="3"/>
        <v>21.869565217391305</v>
      </c>
      <c r="L33" s="90">
        <v>134</v>
      </c>
      <c r="M33" s="33">
        <v>2011</v>
      </c>
      <c r="N33" s="90">
        <v>23</v>
      </c>
      <c r="O33" s="35">
        <f t="shared" si="4"/>
        <v>4.5009784735812131E-2</v>
      </c>
      <c r="P33" s="33">
        <v>201</v>
      </c>
      <c r="Q33" s="33">
        <f t="shared" si="5"/>
        <v>8.7391304347826093</v>
      </c>
      <c r="R33" s="90">
        <f t="shared" si="6"/>
        <v>157</v>
      </c>
      <c r="S33" s="35">
        <f t="shared" si="7"/>
        <v>0.30724070450097846</v>
      </c>
      <c r="T33" s="90">
        <v>511</v>
      </c>
      <c r="U33" s="33">
        <v>515</v>
      </c>
      <c r="V33" s="33">
        <v>3496</v>
      </c>
      <c r="W33" s="97">
        <v>3524</v>
      </c>
      <c r="X33" s="129"/>
      <c r="Y33" s="4"/>
      <c r="Z33" s="4"/>
      <c r="AA33" s="4"/>
      <c r="AB33" s="4"/>
      <c r="AC33" s="4"/>
      <c r="AD33" s="4"/>
      <c r="AE33" s="4"/>
      <c r="AF33" s="4"/>
      <c r="AG33" s="4"/>
      <c r="AH33" s="4"/>
      <c r="AI33" s="4"/>
      <c r="AJ33" s="4"/>
      <c r="AK33" s="4"/>
      <c r="AL33" s="4"/>
      <c r="AM33" s="4"/>
      <c r="AN33" s="4"/>
      <c r="AO33" s="4"/>
      <c r="AP33" s="4"/>
      <c r="AQ33" s="4"/>
      <c r="AR33" s="4"/>
      <c r="AS33" s="4"/>
      <c r="AT33" s="4"/>
      <c r="AU33" s="3"/>
      <c r="AV33" s="3"/>
      <c r="AW33" s="3"/>
      <c r="AX33" s="3"/>
      <c r="AY33" s="3"/>
      <c r="AZ33" s="3"/>
      <c r="BA33" s="3"/>
      <c r="BB33" s="3"/>
      <c r="BC33" s="4"/>
      <c r="BD33" s="4"/>
      <c r="BE33" s="4"/>
      <c r="BF33" s="4"/>
      <c r="BG33" s="5"/>
      <c r="BH33" s="5"/>
      <c r="BI33" s="5"/>
      <c r="BJ33" s="5"/>
      <c r="BK33" s="5"/>
      <c r="BL33" s="3"/>
      <c r="BM33" s="5"/>
      <c r="BN33" s="5"/>
      <c r="BO33" s="5"/>
      <c r="BP33" s="5"/>
      <c r="BQ33" s="5"/>
      <c r="BR33" s="5"/>
      <c r="BS33" s="3"/>
      <c r="BT33" s="5"/>
      <c r="BU33" s="5"/>
      <c r="BV33" s="5"/>
      <c r="BW33" s="5"/>
      <c r="BX33" s="5"/>
      <c r="BY33" s="5"/>
      <c r="BZ33" s="5"/>
      <c r="CA33" s="5"/>
      <c r="CB33" s="5"/>
      <c r="CC33" s="5"/>
      <c r="CD33" s="5"/>
      <c r="CE33" s="5"/>
      <c r="CF33" s="3"/>
      <c r="CG33" s="5"/>
      <c r="CH33" s="5"/>
      <c r="CI33" s="5"/>
      <c r="CJ33" s="5"/>
      <c r="CK33" s="5"/>
      <c r="CL33" s="5"/>
      <c r="CM33" s="5"/>
      <c r="CN33" s="5"/>
      <c r="CO33" s="3"/>
      <c r="CP33" s="5"/>
      <c r="CQ33" s="5"/>
      <c r="CR33" s="5"/>
      <c r="CS33" s="5"/>
      <c r="CT33" s="3"/>
      <c r="CU33" s="3"/>
      <c r="CV33" s="3"/>
      <c r="CW33" s="3"/>
      <c r="CX33" s="3"/>
      <c r="CY33" s="3"/>
      <c r="CZ33" s="4"/>
      <c r="DA33" s="4"/>
      <c r="DB33" s="3"/>
      <c r="DC33" s="3"/>
      <c r="DD33" s="3"/>
      <c r="DE33" s="3"/>
      <c r="DF33" s="4"/>
      <c r="DG33" s="4"/>
      <c r="DH33" s="3"/>
      <c r="DI33" s="3"/>
      <c r="DJ33" s="3"/>
      <c r="DK33" s="3"/>
      <c r="DL33" s="5"/>
      <c r="DM33" s="3"/>
      <c r="DN33" s="4"/>
      <c r="DO33" s="3"/>
      <c r="DP33" s="6"/>
      <c r="DQ33" s="3"/>
      <c r="DR33" s="3"/>
      <c r="DS33" s="6"/>
      <c r="DT33" s="3"/>
    </row>
    <row r="34" spans="1:124" x14ac:dyDescent="0.2">
      <c r="A34" s="30" t="s">
        <v>76</v>
      </c>
      <c r="B34" s="65" t="s">
        <v>77</v>
      </c>
      <c r="C34" s="33">
        <v>178042</v>
      </c>
      <c r="D34" s="33">
        <v>664</v>
      </c>
      <c r="E34" s="35">
        <f t="shared" si="0"/>
        <v>0.13227091633466134</v>
      </c>
      <c r="F34" s="33">
        <v>11128</v>
      </c>
      <c r="G34" s="33">
        <f t="shared" si="1"/>
        <v>16.759036144578314</v>
      </c>
      <c r="H34" s="90">
        <v>2296</v>
      </c>
      <c r="I34" s="35">
        <f t="shared" si="2"/>
        <v>0.45737051792828687</v>
      </c>
      <c r="J34" s="33">
        <v>24404</v>
      </c>
      <c r="K34" s="33">
        <f t="shared" si="3"/>
        <v>10.628919860627178</v>
      </c>
      <c r="L34" s="90">
        <v>2960</v>
      </c>
      <c r="M34" s="33">
        <v>35532</v>
      </c>
      <c r="N34" s="90">
        <v>813</v>
      </c>
      <c r="O34" s="35">
        <f t="shared" si="4"/>
        <v>0.16195219123505977</v>
      </c>
      <c r="P34" s="33">
        <v>8093</v>
      </c>
      <c r="Q34" s="33">
        <f t="shared" si="5"/>
        <v>9.9544895448954485</v>
      </c>
      <c r="R34" s="90">
        <f t="shared" si="6"/>
        <v>3773</v>
      </c>
      <c r="S34" s="35">
        <f t="shared" si="7"/>
        <v>0.75159362549800801</v>
      </c>
      <c r="T34" s="90">
        <v>5020</v>
      </c>
      <c r="U34" s="33">
        <v>5226</v>
      </c>
      <c r="V34" s="33">
        <v>55442</v>
      </c>
      <c r="W34" s="97">
        <v>57107</v>
      </c>
      <c r="X34" s="129"/>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5"/>
      <c r="BH34" s="5"/>
      <c r="BI34" s="5"/>
      <c r="BJ34" s="5"/>
      <c r="BK34" s="5"/>
      <c r="BL34" s="3"/>
      <c r="BM34" s="5"/>
      <c r="BN34" s="5"/>
      <c r="BO34" s="5"/>
      <c r="BP34" s="5"/>
      <c r="BQ34" s="5"/>
      <c r="BR34" s="5"/>
      <c r="BS34" s="3"/>
      <c r="BT34" s="5"/>
      <c r="BU34" s="5"/>
      <c r="BV34" s="5"/>
      <c r="BW34" s="5"/>
      <c r="BX34" s="5"/>
      <c r="BY34" s="5"/>
      <c r="BZ34" s="5"/>
      <c r="CA34" s="5"/>
      <c r="CB34" s="5"/>
      <c r="CC34" s="5"/>
      <c r="CD34" s="5"/>
      <c r="CE34" s="5"/>
      <c r="CF34" s="3"/>
      <c r="CG34" s="5"/>
      <c r="CH34" s="5"/>
      <c r="CI34" s="5"/>
      <c r="CJ34" s="5"/>
      <c r="CK34" s="5"/>
      <c r="CL34" s="5"/>
      <c r="CM34" s="5"/>
      <c r="CN34" s="5"/>
      <c r="CO34" s="3"/>
      <c r="CP34" s="5"/>
      <c r="CQ34" s="5"/>
      <c r="CR34" s="5"/>
      <c r="CS34" s="5"/>
      <c r="CT34" s="3"/>
      <c r="CU34" s="3"/>
      <c r="CV34" s="3"/>
      <c r="CW34" s="3"/>
      <c r="CX34" s="3"/>
      <c r="CY34" s="3"/>
      <c r="CZ34" s="4"/>
      <c r="DA34" s="4"/>
      <c r="DB34" s="3"/>
      <c r="DC34" s="3"/>
      <c r="DD34" s="3"/>
      <c r="DE34" s="3"/>
      <c r="DF34" s="4"/>
      <c r="DG34" s="4"/>
      <c r="DH34" s="3"/>
      <c r="DI34" s="3"/>
      <c r="DJ34" s="3"/>
      <c r="DK34" s="3"/>
      <c r="DL34" s="5"/>
      <c r="DM34" s="3"/>
      <c r="DN34" s="4"/>
      <c r="DO34" s="3"/>
      <c r="DP34" s="6"/>
      <c r="DQ34" s="3"/>
      <c r="DR34" s="3"/>
      <c r="DS34" s="6"/>
      <c r="DT34" s="3"/>
    </row>
    <row r="35" spans="1:124" x14ac:dyDescent="0.2">
      <c r="A35" s="30" t="s">
        <v>78</v>
      </c>
      <c r="B35" s="65" t="s">
        <v>77</v>
      </c>
      <c r="C35" s="33">
        <v>178042</v>
      </c>
      <c r="D35" s="33">
        <v>85</v>
      </c>
      <c r="E35" s="35">
        <f t="shared" si="0"/>
        <v>4.2821158690176324E-2</v>
      </c>
      <c r="F35" s="33">
        <v>784</v>
      </c>
      <c r="G35" s="33">
        <f t="shared" si="1"/>
        <v>9.2235294117647051</v>
      </c>
      <c r="H35" s="90">
        <v>5</v>
      </c>
      <c r="I35" s="92">
        <f t="shared" si="2"/>
        <v>2.5188916876574307E-3</v>
      </c>
      <c r="J35" s="33">
        <v>0</v>
      </c>
      <c r="K35" s="33">
        <f t="shared" si="3"/>
        <v>0</v>
      </c>
      <c r="L35" s="90">
        <v>90</v>
      </c>
      <c r="M35" s="33">
        <v>784</v>
      </c>
      <c r="N35" s="90">
        <v>133</v>
      </c>
      <c r="O35" s="35">
        <f t="shared" si="4"/>
        <v>6.7002518891687651E-2</v>
      </c>
      <c r="P35" s="33">
        <v>1756</v>
      </c>
      <c r="Q35" s="33">
        <f t="shared" si="5"/>
        <v>13.203007518796992</v>
      </c>
      <c r="R35" s="90">
        <f t="shared" si="6"/>
        <v>223</v>
      </c>
      <c r="S35" s="35">
        <f t="shared" si="7"/>
        <v>0.11234256926952141</v>
      </c>
      <c r="T35" s="90">
        <v>1985</v>
      </c>
      <c r="U35" s="33">
        <v>2718</v>
      </c>
      <c r="V35" s="33">
        <v>12294</v>
      </c>
      <c r="W35" s="97">
        <v>16687</v>
      </c>
      <c r="X35" s="129"/>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5"/>
      <c r="BH35" s="5"/>
      <c r="BI35" s="5"/>
      <c r="BJ35" s="5"/>
      <c r="BK35" s="5"/>
      <c r="BL35" s="3"/>
      <c r="BM35" s="5"/>
      <c r="BN35" s="5"/>
      <c r="BO35" s="5"/>
      <c r="BP35" s="5"/>
      <c r="BQ35" s="5"/>
      <c r="BR35" s="5"/>
      <c r="BS35" s="3"/>
      <c r="BT35" s="5"/>
      <c r="BU35" s="5"/>
      <c r="BV35" s="5"/>
      <c r="BW35" s="5"/>
      <c r="BX35" s="5"/>
      <c r="BY35" s="5"/>
      <c r="BZ35" s="5"/>
      <c r="CA35" s="5"/>
      <c r="CB35" s="5"/>
      <c r="CC35" s="5"/>
      <c r="CD35" s="5"/>
      <c r="CE35" s="5"/>
      <c r="CF35" s="3"/>
      <c r="CG35" s="5"/>
      <c r="CH35" s="5"/>
      <c r="CI35" s="5"/>
      <c r="CJ35" s="5"/>
      <c r="CK35" s="5"/>
      <c r="CL35" s="5"/>
      <c r="CM35" s="5"/>
      <c r="CN35" s="5"/>
      <c r="CO35" s="3"/>
      <c r="CP35" s="5"/>
      <c r="CQ35" s="5"/>
      <c r="CR35" s="5"/>
      <c r="CS35" s="5"/>
      <c r="CT35" s="3"/>
      <c r="CU35" s="3"/>
      <c r="CV35" s="3"/>
      <c r="CW35" s="3"/>
      <c r="CX35" s="3"/>
      <c r="CY35" s="3"/>
      <c r="CZ35" s="4"/>
      <c r="DA35" s="4"/>
      <c r="DB35" s="3"/>
      <c r="DC35" s="3"/>
      <c r="DD35" s="3"/>
      <c r="DE35" s="3"/>
      <c r="DF35" s="4"/>
      <c r="DG35" s="4"/>
      <c r="DH35" s="3"/>
      <c r="DI35" s="3"/>
      <c r="DJ35" s="3"/>
      <c r="DK35" s="3"/>
      <c r="DL35" s="5"/>
      <c r="DM35" s="3"/>
      <c r="DN35" s="4"/>
      <c r="DO35" s="3"/>
      <c r="DP35" s="6"/>
      <c r="DQ35" s="3"/>
      <c r="DR35" s="3"/>
      <c r="DS35" s="6"/>
      <c r="DT35" s="3"/>
    </row>
    <row r="36" spans="1:124" x14ac:dyDescent="0.2">
      <c r="A36" s="30" t="s">
        <v>79</v>
      </c>
      <c r="B36" s="65" t="s">
        <v>80</v>
      </c>
      <c r="C36" s="33">
        <v>7708</v>
      </c>
      <c r="D36" s="33">
        <v>37</v>
      </c>
      <c r="E36" s="35">
        <f t="shared" si="0"/>
        <v>0.29365079365079366</v>
      </c>
      <c r="F36" s="33">
        <v>125</v>
      </c>
      <c r="G36" s="33">
        <f t="shared" si="1"/>
        <v>3.3783783783783785</v>
      </c>
      <c r="H36" s="90">
        <v>1</v>
      </c>
      <c r="I36" s="35">
        <f t="shared" si="2"/>
        <v>7.9365079365079361E-3</v>
      </c>
      <c r="J36" s="33">
        <v>12</v>
      </c>
      <c r="K36" s="33">
        <f t="shared" si="3"/>
        <v>12</v>
      </c>
      <c r="L36" s="90">
        <v>38</v>
      </c>
      <c r="M36" s="33">
        <v>137</v>
      </c>
      <c r="N36" s="90">
        <v>0</v>
      </c>
      <c r="O36" s="35">
        <f t="shared" si="4"/>
        <v>0</v>
      </c>
      <c r="P36" s="33">
        <v>0</v>
      </c>
      <c r="Q36" s="33">
        <v>0</v>
      </c>
      <c r="R36" s="90">
        <f t="shared" si="6"/>
        <v>38</v>
      </c>
      <c r="S36" s="35">
        <f t="shared" si="7"/>
        <v>0.30158730158730157</v>
      </c>
      <c r="T36" s="90">
        <v>126</v>
      </c>
      <c r="U36" s="33">
        <v>132</v>
      </c>
      <c r="V36" s="33">
        <v>1011</v>
      </c>
      <c r="W36" s="97">
        <v>1029</v>
      </c>
      <c r="X36" s="129"/>
      <c r="Y36" s="4"/>
      <c r="Z36" s="4"/>
      <c r="AA36" s="4"/>
      <c r="AB36" s="4"/>
      <c r="AC36" s="4"/>
      <c r="AD36" s="4"/>
      <c r="AE36" s="4"/>
      <c r="AF36" s="4"/>
      <c r="AG36" s="4"/>
      <c r="AH36" s="4"/>
      <c r="AI36" s="4"/>
      <c r="AJ36" s="4"/>
      <c r="AK36" s="3"/>
      <c r="AL36" s="3"/>
      <c r="AM36" s="3"/>
      <c r="AN36" s="3"/>
      <c r="AO36" s="3"/>
      <c r="AP36" s="3"/>
      <c r="AQ36" s="3"/>
      <c r="AR36" s="3"/>
      <c r="AS36" s="3"/>
      <c r="AT36" s="3"/>
      <c r="AU36" s="3"/>
      <c r="AV36" s="3"/>
      <c r="AW36" s="3"/>
      <c r="AX36" s="3"/>
      <c r="AY36" s="3"/>
      <c r="AZ36" s="3"/>
      <c r="BA36" s="3"/>
      <c r="BB36" s="3"/>
      <c r="BC36" s="4"/>
      <c r="BD36" s="4"/>
      <c r="BE36" s="4"/>
      <c r="BF36" s="4"/>
      <c r="BG36" s="5"/>
      <c r="BH36" s="5"/>
      <c r="BI36" s="5"/>
      <c r="BJ36" s="5"/>
      <c r="BK36" s="5"/>
      <c r="BL36" s="3"/>
      <c r="BM36" s="5"/>
      <c r="BN36" s="5"/>
      <c r="BO36" s="5"/>
      <c r="BP36" s="5"/>
      <c r="BQ36" s="5"/>
      <c r="BR36" s="5"/>
      <c r="BS36" s="3"/>
      <c r="BT36" s="5"/>
      <c r="BU36" s="5"/>
      <c r="BV36" s="5"/>
      <c r="BW36" s="5"/>
      <c r="BX36" s="5"/>
      <c r="BY36" s="5"/>
      <c r="BZ36" s="5"/>
      <c r="CA36" s="5"/>
      <c r="CB36" s="5"/>
      <c r="CC36" s="5"/>
      <c r="CD36" s="5"/>
      <c r="CE36" s="5"/>
      <c r="CF36" s="3"/>
      <c r="CG36" s="5"/>
      <c r="CH36" s="5"/>
      <c r="CI36" s="5"/>
      <c r="CJ36" s="5"/>
      <c r="CK36" s="5"/>
      <c r="CL36" s="5"/>
      <c r="CM36" s="5"/>
      <c r="CN36" s="5"/>
      <c r="CO36" s="3"/>
      <c r="CP36" s="5"/>
      <c r="CQ36" s="5"/>
      <c r="CR36" s="5"/>
      <c r="CS36" s="5"/>
      <c r="CT36" s="3"/>
      <c r="CU36" s="3"/>
      <c r="CV36" s="3"/>
      <c r="CW36" s="3"/>
      <c r="CX36" s="3"/>
      <c r="CY36" s="3"/>
      <c r="CZ36" s="4"/>
      <c r="DA36" s="4"/>
      <c r="DB36" s="3"/>
      <c r="DC36" s="3"/>
      <c r="DD36" s="3"/>
      <c r="DE36" s="3"/>
      <c r="DF36" s="4"/>
      <c r="DG36" s="4"/>
      <c r="DH36" s="3"/>
      <c r="DI36" s="3"/>
      <c r="DJ36" s="3"/>
      <c r="DK36" s="3"/>
      <c r="DL36" s="3"/>
      <c r="DM36" s="3"/>
      <c r="DN36" s="3"/>
      <c r="DO36" s="3"/>
      <c r="DP36" s="6"/>
      <c r="DQ36" s="3"/>
      <c r="DR36" s="3"/>
      <c r="DS36" s="6"/>
      <c r="DT36" s="3"/>
    </row>
    <row r="37" spans="1:124" x14ac:dyDescent="0.2">
      <c r="A37" s="30" t="s">
        <v>81</v>
      </c>
      <c r="B37" s="65" t="s">
        <v>82</v>
      </c>
      <c r="C37" s="33">
        <v>4391</v>
      </c>
      <c r="D37" s="33">
        <v>156</v>
      </c>
      <c r="E37" s="35">
        <f t="shared" si="0"/>
        <v>0.1937888198757764</v>
      </c>
      <c r="F37" s="33">
        <v>1039</v>
      </c>
      <c r="G37" s="33">
        <f t="shared" si="1"/>
        <v>6.6602564102564106</v>
      </c>
      <c r="H37" s="90">
        <v>60</v>
      </c>
      <c r="I37" s="35">
        <f t="shared" si="2"/>
        <v>7.4534161490683232E-2</v>
      </c>
      <c r="J37" s="33">
        <v>280</v>
      </c>
      <c r="K37" s="33">
        <f t="shared" si="3"/>
        <v>4.666666666666667</v>
      </c>
      <c r="L37" s="90">
        <v>216</v>
      </c>
      <c r="M37" s="33">
        <v>1319</v>
      </c>
      <c r="N37" s="90">
        <v>128</v>
      </c>
      <c r="O37" s="35">
        <f t="shared" si="4"/>
        <v>0.15900621118012423</v>
      </c>
      <c r="P37" s="33">
        <v>1247</v>
      </c>
      <c r="Q37" s="33">
        <f t="shared" si="5"/>
        <v>9.7421875</v>
      </c>
      <c r="R37" s="90">
        <f t="shared" si="6"/>
        <v>344</v>
      </c>
      <c r="S37" s="35">
        <f t="shared" si="7"/>
        <v>0.42732919254658386</v>
      </c>
      <c r="T37" s="90">
        <v>805</v>
      </c>
      <c r="U37" s="33">
        <v>884</v>
      </c>
      <c r="V37" s="33">
        <v>5154</v>
      </c>
      <c r="W37" s="97">
        <v>5456</v>
      </c>
      <c r="X37" s="129"/>
      <c r="Y37" s="4"/>
      <c r="Z37" s="4"/>
      <c r="AA37" s="4"/>
      <c r="AB37" s="4"/>
      <c r="AC37" s="4"/>
      <c r="AD37" s="4"/>
      <c r="AE37" s="4"/>
      <c r="AF37" s="4"/>
      <c r="AG37" s="4"/>
      <c r="AH37" s="4"/>
      <c r="AI37" s="4"/>
      <c r="AJ37" s="4"/>
      <c r="AK37" s="3"/>
      <c r="AL37" s="3"/>
      <c r="AM37" s="3"/>
      <c r="AN37" s="3"/>
      <c r="AO37" s="3"/>
      <c r="AP37" s="3"/>
      <c r="AQ37" s="3"/>
      <c r="AR37" s="3"/>
      <c r="AS37" s="3"/>
      <c r="AT37" s="3"/>
      <c r="AU37" s="4"/>
      <c r="AV37" s="4"/>
      <c r="AW37" s="4"/>
      <c r="AX37" s="4"/>
      <c r="AY37" s="4"/>
      <c r="AZ37" s="4"/>
      <c r="BA37" s="4"/>
      <c r="BB37" s="4"/>
      <c r="BC37" s="4"/>
      <c r="BD37" s="4"/>
      <c r="BE37" s="4"/>
      <c r="BF37" s="4"/>
      <c r="BG37" s="5"/>
      <c r="BH37" s="5"/>
      <c r="BI37" s="5"/>
      <c r="BJ37" s="5"/>
      <c r="BK37" s="5"/>
      <c r="BL37" s="3"/>
      <c r="BM37" s="5"/>
      <c r="BN37" s="5"/>
      <c r="BO37" s="5"/>
      <c r="BP37" s="5"/>
      <c r="BQ37" s="5"/>
      <c r="BR37" s="5"/>
      <c r="BS37" s="3"/>
      <c r="BT37" s="5"/>
      <c r="BU37" s="5"/>
      <c r="BV37" s="5"/>
      <c r="BW37" s="5"/>
      <c r="BX37" s="5"/>
      <c r="BY37" s="5"/>
      <c r="BZ37" s="5"/>
      <c r="CA37" s="5"/>
      <c r="CB37" s="5"/>
      <c r="CC37" s="5"/>
      <c r="CD37" s="5"/>
      <c r="CE37" s="5"/>
      <c r="CF37" s="3"/>
      <c r="CG37" s="5"/>
      <c r="CH37" s="5"/>
      <c r="CI37" s="5"/>
      <c r="CJ37" s="5"/>
      <c r="CK37" s="5"/>
      <c r="CL37" s="5"/>
      <c r="CM37" s="5"/>
      <c r="CN37" s="5"/>
      <c r="CO37" s="3"/>
      <c r="CP37" s="5"/>
      <c r="CQ37" s="5"/>
      <c r="CR37" s="5"/>
      <c r="CS37" s="5"/>
      <c r="CT37" s="3"/>
      <c r="CU37" s="3"/>
      <c r="CV37" s="3"/>
      <c r="CW37" s="3"/>
      <c r="CX37" s="3"/>
      <c r="CY37" s="3"/>
      <c r="CZ37" s="4"/>
      <c r="DA37" s="4"/>
      <c r="DB37" s="3"/>
      <c r="DC37" s="3"/>
      <c r="DD37" s="3"/>
      <c r="DE37" s="3"/>
      <c r="DF37" s="4"/>
      <c r="DG37" s="4"/>
      <c r="DH37" s="3"/>
      <c r="DI37" s="3"/>
      <c r="DJ37" s="3"/>
      <c r="DK37" s="3"/>
      <c r="DL37" s="5"/>
      <c r="DM37" s="3"/>
      <c r="DN37" s="3"/>
      <c r="DO37" s="3"/>
      <c r="DP37" s="6"/>
      <c r="DQ37" s="3"/>
      <c r="DR37" s="3"/>
      <c r="DS37" s="6"/>
      <c r="DT37" s="3"/>
    </row>
    <row r="38" spans="1:124" x14ac:dyDescent="0.2">
      <c r="A38" s="30" t="s">
        <v>83</v>
      </c>
      <c r="B38" s="65" t="s">
        <v>82</v>
      </c>
      <c r="C38" s="33">
        <v>5938</v>
      </c>
      <c r="D38" s="33">
        <v>34</v>
      </c>
      <c r="E38" s="35">
        <f t="shared" si="0"/>
        <v>0.14847161572052403</v>
      </c>
      <c r="F38" s="33">
        <v>206</v>
      </c>
      <c r="G38" s="33">
        <f t="shared" si="1"/>
        <v>6.0588235294117645</v>
      </c>
      <c r="H38" s="90">
        <v>34</v>
      </c>
      <c r="I38" s="35">
        <f t="shared" si="2"/>
        <v>0.14847161572052403</v>
      </c>
      <c r="J38" s="33">
        <v>252</v>
      </c>
      <c r="K38" s="33">
        <f t="shared" si="3"/>
        <v>7.4117647058823533</v>
      </c>
      <c r="L38" s="90">
        <v>68</v>
      </c>
      <c r="M38" s="33">
        <v>458</v>
      </c>
      <c r="N38" s="90">
        <v>15</v>
      </c>
      <c r="O38" s="35">
        <f t="shared" si="4"/>
        <v>6.5502183406113537E-2</v>
      </c>
      <c r="P38" s="33">
        <v>43</v>
      </c>
      <c r="Q38" s="33">
        <f t="shared" si="5"/>
        <v>2.8666666666666667</v>
      </c>
      <c r="R38" s="90">
        <f t="shared" si="6"/>
        <v>83</v>
      </c>
      <c r="S38" s="35">
        <f t="shared" si="7"/>
        <v>0.36244541484716158</v>
      </c>
      <c r="T38" s="90">
        <v>229</v>
      </c>
      <c r="U38" s="33">
        <v>279</v>
      </c>
      <c r="V38" s="33">
        <v>3015</v>
      </c>
      <c r="W38" s="97">
        <v>3103</v>
      </c>
      <c r="X38" s="129"/>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5"/>
      <c r="BH38" s="5"/>
      <c r="BI38" s="5"/>
      <c r="BJ38" s="5"/>
      <c r="BK38" s="5"/>
      <c r="BL38" s="3"/>
      <c r="BM38" s="5"/>
      <c r="BN38" s="5"/>
      <c r="BO38" s="5"/>
      <c r="BP38" s="5"/>
      <c r="BQ38" s="5"/>
      <c r="BR38" s="5"/>
      <c r="BS38" s="3"/>
      <c r="BT38" s="5"/>
      <c r="BU38" s="5"/>
      <c r="BV38" s="5"/>
      <c r="BW38" s="5"/>
      <c r="BX38" s="5"/>
      <c r="BY38" s="5"/>
      <c r="BZ38" s="5"/>
      <c r="CA38" s="5"/>
      <c r="CB38" s="5"/>
      <c r="CC38" s="5"/>
      <c r="CD38" s="5"/>
      <c r="CE38" s="5"/>
      <c r="CF38" s="3"/>
      <c r="CG38" s="5"/>
      <c r="CH38" s="5"/>
      <c r="CI38" s="5"/>
      <c r="CJ38" s="5"/>
      <c r="CK38" s="5"/>
      <c r="CL38" s="5"/>
      <c r="CM38" s="5"/>
      <c r="CN38" s="5"/>
      <c r="CO38" s="3"/>
      <c r="CP38" s="5"/>
      <c r="CQ38" s="5"/>
      <c r="CR38" s="5"/>
      <c r="CS38" s="5"/>
      <c r="CT38" s="3"/>
      <c r="CU38" s="3"/>
      <c r="CV38" s="3"/>
      <c r="CW38" s="3"/>
      <c r="CX38" s="3"/>
      <c r="CY38" s="3"/>
      <c r="CZ38" s="4"/>
      <c r="DA38" s="4"/>
      <c r="DB38" s="3"/>
      <c r="DC38" s="3"/>
      <c r="DD38" s="3"/>
      <c r="DE38" s="3"/>
      <c r="DF38" s="4"/>
      <c r="DG38" s="4"/>
      <c r="DH38" s="3"/>
      <c r="DI38" s="3"/>
      <c r="DJ38" s="3"/>
      <c r="DK38" s="3"/>
      <c r="DL38" s="5"/>
      <c r="DM38" s="3"/>
      <c r="DN38" s="4"/>
      <c r="DO38" s="3"/>
      <c r="DP38" s="6"/>
      <c r="DQ38" s="3"/>
      <c r="DR38" s="3"/>
      <c r="DS38" s="6"/>
      <c r="DT38" s="3"/>
    </row>
    <row r="39" spans="1:124" x14ac:dyDescent="0.2">
      <c r="A39" s="30" t="s">
        <v>84</v>
      </c>
      <c r="B39" s="65" t="s">
        <v>85</v>
      </c>
      <c r="C39" s="33">
        <v>7263</v>
      </c>
      <c r="D39" s="33">
        <v>139</v>
      </c>
      <c r="E39" s="35">
        <f t="shared" si="0"/>
        <v>0.3797814207650273</v>
      </c>
      <c r="F39" s="33">
        <v>2741</v>
      </c>
      <c r="G39" s="33">
        <f t="shared" si="1"/>
        <v>19.719424460431654</v>
      </c>
      <c r="H39" s="90">
        <v>97</v>
      </c>
      <c r="I39" s="35">
        <f t="shared" si="2"/>
        <v>0.2650273224043716</v>
      </c>
      <c r="J39" s="33">
        <v>1442</v>
      </c>
      <c r="K39" s="33">
        <f t="shared" si="3"/>
        <v>14.865979381443299</v>
      </c>
      <c r="L39" s="90">
        <v>236</v>
      </c>
      <c r="M39" s="33">
        <v>4183</v>
      </c>
      <c r="N39" s="90">
        <v>12</v>
      </c>
      <c r="O39" s="35">
        <f t="shared" si="4"/>
        <v>3.2786885245901641E-2</v>
      </c>
      <c r="P39" s="33">
        <v>43</v>
      </c>
      <c r="Q39" s="33">
        <f t="shared" si="5"/>
        <v>3.5833333333333335</v>
      </c>
      <c r="R39" s="90">
        <f t="shared" si="6"/>
        <v>248</v>
      </c>
      <c r="S39" s="35">
        <f t="shared" si="7"/>
        <v>0.67759562841530052</v>
      </c>
      <c r="T39" s="90">
        <v>366</v>
      </c>
      <c r="U39" s="33">
        <v>371</v>
      </c>
      <c r="V39" s="33">
        <v>4958</v>
      </c>
      <c r="W39" s="97">
        <v>5090</v>
      </c>
      <c r="X39" s="129"/>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5"/>
      <c r="BH39" s="5"/>
      <c r="BI39" s="5"/>
      <c r="BJ39" s="5"/>
      <c r="BK39" s="5"/>
      <c r="BL39" s="3"/>
      <c r="BM39" s="5"/>
      <c r="BN39" s="5"/>
      <c r="BO39" s="5"/>
      <c r="BP39" s="5"/>
      <c r="BQ39" s="5"/>
      <c r="BR39" s="5"/>
      <c r="BS39" s="3"/>
      <c r="BT39" s="5"/>
      <c r="BU39" s="5"/>
      <c r="BV39" s="5"/>
      <c r="BW39" s="5"/>
      <c r="BX39" s="5"/>
      <c r="BY39" s="5"/>
      <c r="BZ39" s="5"/>
      <c r="CA39" s="5"/>
      <c r="CB39" s="5"/>
      <c r="CC39" s="5"/>
      <c r="CD39" s="5"/>
      <c r="CE39" s="5"/>
      <c r="CF39" s="3"/>
      <c r="CG39" s="5"/>
      <c r="CH39" s="5"/>
      <c r="CI39" s="5"/>
      <c r="CJ39" s="5"/>
      <c r="CK39" s="5"/>
      <c r="CL39" s="5"/>
      <c r="CM39" s="5"/>
      <c r="CN39" s="5"/>
      <c r="CO39" s="3"/>
      <c r="CP39" s="5"/>
      <c r="CQ39" s="5"/>
      <c r="CR39" s="5"/>
      <c r="CS39" s="5"/>
      <c r="CT39" s="3"/>
      <c r="CU39" s="3"/>
      <c r="CV39" s="3"/>
      <c r="CW39" s="3"/>
      <c r="CX39" s="3"/>
      <c r="CY39" s="3"/>
      <c r="CZ39" s="4"/>
      <c r="DA39" s="4"/>
      <c r="DB39" s="3"/>
      <c r="DC39" s="3"/>
      <c r="DD39" s="3"/>
      <c r="DE39" s="3"/>
      <c r="DF39" s="4"/>
      <c r="DG39" s="4"/>
      <c r="DH39" s="3"/>
      <c r="DI39" s="3"/>
      <c r="DJ39" s="3"/>
      <c r="DK39" s="3"/>
      <c r="DL39" s="5"/>
      <c r="DM39" s="3"/>
      <c r="DN39" s="4"/>
      <c r="DO39" s="3"/>
      <c r="DP39" s="6"/>
      <c r="DQ39" s="3"/>
      <c r="DR39" s="3"/>
      <c r="DS39" s="6"/>
      <c r="DT39" s="3"/>
    </row>
    <row r="40" spans="1:124" x14ac:dyDescent="0.2">
      <c r="A40" s="30" t="s">
        <v>86</v>
      </c>
      <c r="B40" s="65" t="s">
        <v>85</v>
      </c>
      <c r="C40" s="33">
        <v>14167</v>
      </c>
      <c r="D40" s="33">
        <v>120</v>
      </c>
      <c r="E40" s="35">
        <f t="shared" si="0"/>
        <v>0.25751072961373389</v>
      </c>
      <c r="F40" s="33">
        <v>2113</v>
      </c>
      <c r="G40" s="33">
        <f t="shared" si="1"/>
        <v>17.608333333333334</v>
      </c>
      <c r="H40" s="90">
        <v>97</v>
      </c>
      <c r="I40" s="35">
        <f t="shared" si="2"/>
        <v>0.20815450643776823</v>
      </c>
      <c r="J40" s="33">
        <v>1570</v>
      </c>
      <c r="K40" s="33">
        <f t="shared" si="3"/>
        <v>16.185567010309278</v>
      </c>
      <c r="L40" s="90">
        <v>217</v>
      </c>
      <c r="M40" s="33">
        <v>3683</v>
      </c>
      <c r="N40" s="90">
        <v>87</v>
      </c>
      <c r="O40" s="35">
        <f t="shared" si="4"/>
        <v>0.18669527896995708</v>
      </c>
      <c r="P40" s="33">
        <v>426</v>
      </c>
      <c r="Q40" s="33">
        <f t="shared" si="5"/>
        <v>4.8965517241379306</v>
      </c>
      <c r="R40" s="90">
        <f t="shared" si="6"/>
        <v>304</v>
      </c>
      <c r="S40" s="35">
        <f t="shared" si="7"/>
        <v>0.6523605150214592</v>
      </c>
      <c r="T40" s="90">
        <v>466</v>
      </c>
      <c r="U40" s="33">
        <v>524</v>
      </c>
      <c r="V40" s="33">
        <v>5057</v>
      </c>
      <c r="W40" s="97">
        <v>7528</v>
      </c>
      <c r="X40" s="129"/>
      <c r="Y40" s="4"/>
      <c r="Z40" s="4"/>
      <c r="AA40" s="4"/>
      <c r="AB40" s="4"/>
      <c r="AC40" s="4"/>
      <c r="AD40" s="4"/>
      <c r="AE40" s="4"/>
      <c r="AF40" s="4"/>
      <c r="AG40" s="4"/>
      <c r="AH40" s="4"/>
      <c r="AI40" s="4"/>
      <c r="AJ40" s="4"/>
      <c r="AK40" s="3"/>
      <c r="AL40" s="3"/>
      <c r="AM40" s="3"/>
      <c r="AN40" s="3"/>
      <c r="AO40" s="3"/>
      <c r="AP40" s="3"/>
      <c r="AQ40" s="3"/>
      <c r="AR40" s="3"/>
      <c r="AS40" s="3"/>
      <c r="AT40" s="3"/>
      <c r="AU40" s="3"/>
      <c r="AV40" s="3"/>
      <c r="AW40" s="3"/>
      <c r="AX40" s="3"/>
      <c r="AY40" s="3"/>
      <c r="AZ40" s="3"/>
      <c r="BA40" s="3"/>
      <c r="BB40" s="3"/>
      <c r="BC40" s="4"/>
      <c r="BD40" s="4"/>
      <c r="BE40" s="4"/>
      <c r="BF40" s="4"/>
      <c r="BG40" s="5"/>
      <c r="BH40" s="5"/>
      <c r="BI40" s="5"/>
      <c r="BJ40" s="5"/>
      <c r="BK40" s="5"/>
      <c r="BL40" s="3"/>
      <c r="BM40" s="5"/>
      <c r="BN40" s="5"/>
      <c r="BO40" s="5"/>
      <c r="BP40" s="5"/>
      <c r="BQ40" s="5"/>
      <c r="BR40" s="5"/>
      <c r="BS40" s="3"/>
      <c r="BT40" s="5"/>
      <c r="BU40" s="5"/>
      <c r="BV40" s="5"/>
      <c r="BW40" s="5"/>
      <c r="BX40" s="5"/>
      <c r="BY40" s="5"/>
      <c r="BZ40" s="5"/>
      <c r="CA40" s="5"/>
      <c r="CB40" s="5"/>
      <c r="CC40" s="5"/>
      <c r="CD40" s="5"/>
      <c r="CE40" s="5"/>
      <c r="CF40" s="3"/>
      <c r="CG40" s="5"/>
      <c r="CH40" s="5"/>
      <c r="CI40" s="5"/>
      <c r="CJ40" s="5"/>
      <c r="CK40" s="5"/>
      <c r="CL40" s="5"/>
      <c r="CM40" s="5"/>
      <c r="CN40" s="5"/>
      <c r="CO40" s="3"/>
      <c r="CP40" s="5"/>
      <c r="CQ40" s="5"/>
      <c r="CR40" s="5"/>
      <c r="CS40" s="5"/>
      <c r="CT40" s="3"/>
      <c r="CU40" s="3"/>
      <c r="CV40" s="3"/>
      <c r="CW40" s="3"/>
      <c r="CX40" s="3"/>
      <c r="CY40" s="3"/>
      <c r="CZ40" s="4"/>
      <c r="DA40" s="4"/>
      <c r="DB40" s="3"/>
      <c r="DC40" s="3"/>
      <c r="DD40" s="3"/>
      <c r="DE40" s="3"/>
      <c r="DF40" s="4"/>
      <c r="DG40" s="4"/>
      <c r="DH40" s="3"/>
      <c r="DI40" s="3"/>
      <c r="DJ40" s="3"/>
      <c r="DK40" s="3"/>
      <c r="DL40" s="5"/>
      <c r="DM40" s="3"/>
      <c r="DN40" s="4"/>
      <c r="DO40" s="3"/>
      <c r="DP40" s="6"/>
      <c r="DQ40" s="3"/>
      <c r="DR40" s="3"/>
      <c r="DS40" s="6"/>
      <c r="DT40" s="3"/>
    </row>
    <row r="41" spans="1:124" x14ac:dyDescent="0.2">
      <c r="A41" s="30" t="s">
        <v>87</v>
      </c>
      <c r="B41" s="65" t="s">
        <v>88</v>
      </c>
      <c r="C41" s="33">
        <v>30639</v>
      </c>
      <c r="D41" s="33">
        <v>149</v>
      </c>
      <c r="E41" s="35">
        <f t="shared" si="0"/>
        <v>0.29799999999999999</v>
      </c>
      <c r="F41" s="33">
        <v>2908</v>
      </c>
      <c r="G41" s="33">
        <f t="shared" si="1"/>
        <v>19.516778523489933</v>
      </c>
      <c r="H41" s="90">
        <v>52</v>
      </c>
      <c r="I41" s="35">
        <f t="shared" si="2"/>
        <v>0.104</v>
      </c>
      <c r="J41" s="33">
        <v>1159</v>
      </c>
      <c r="K41" s="33">
        <f t="shared" si="3"/>
        <v>22.28846153846154</v>
      </c>
      <c r="L41" s="90">
        <v>201</v>
      </c>
      <c r="M41" s="33">
        <v>4067</v>
      </c>
      <c r="N41" s="90">
        <v>42</v>
      </c>
      <c r="O41" s="35">
        <f t="shared" si="4"/>
        <v>8.4000000000000005E-2</v>
      </c>
      <c r="P41" s="33">
        <v>440</v>
      </c>
      <c r="Q41" s="33">
        <f t="shared" si="5"/>
        <v>10.476190476190476</v>
      </c>
      <c r="R41" s="90">
        <f t="shared" si="6"/>
        <v>243</v>
      </c>
      <c r="S41" s="35">
        <f t="shared" si="7"/>
        <v>0.48599999999999999</v>
      </c>
      <c r="T41" s="90">
        <v>500</v>
      </c>
      <c r="U41" s="33">
        <v>532</v>
      </c>
      <c r="V41" s="33">
        <v>10811</v>
      </c>
      <c r="W41" s="97">
        <v>11222</v>
      </c>
      <c r="X41" s="129"/>
      <c r="Y41" s="4"/>
      <c r="Z41" s="4"/>
      <c r="AA41" s="4"/>
      <c r="AB41" s="4"/>
      <c r="AC41" s="4"/>
      <c r="AD41" s="4"/>
      <c r="AE41" s="4"/>
      <c r="AF41" s="4"/>
      <c r="AG41" s="4"/>
      <c r="AH41" s="4"/>
      <c r="AI41" s="4"/>
      <c r="AJ41" s="4"/>
      <c r="AK41" s="4"/>
      <c r="AL41" s="4"/>
      <c r="AM41" s="4"/>
      <c r="AN41" s="4"/>
      <c r="AO41" s="4"/>
      <c r="AP41" s="4"/>
      <c r="AQ41" s="4"/>
      <c r="AR41" s="4"/>
      <c r="AS41" s="4"/>
      <c r="AT41" s="3"/>
      <c r="AU41" s="3"/>
      <c r="AV41" s="3"/>
      <c r="AW41" s="3"/>
      <c r="AX41" s="3"/>
      <c r="AY41" s="3"/>
      <c r="AZ41" s="3"/>
      <c r="BA41" s="3"/>
      <c r="BB41" s="3"/>
      <c r="BC41" s="4"/>
      <c r="BD41" s="4"/>
      <c r="BE41" s="4"/>
      <c r="BF41" s="4"/>
      <c r="BG41" s="5"/>
      <c r="BH41" s="5"/>
      <c r="BI41" s="5"/>
      <c r="BJ41" s="5"/>
      <c r="BK41" s="5"/>
      <c r="BL41" s="3"/>
      <c r="BM41" s="5"/>
      <c r="BN41" s="5"/>
      <c r="BO41" s="5"/>
      <c r="BP41" s="5"/>
      <c r="BQ41" s="5"/>
      <c r="BR41" s="5"/>
      <c r="BS41" s="3"/>
      <c r="BT41" s="5"/>
      <c r="BU41" s="5"/>
      <c r="BV41" s="5"/>
      <c r="BW41" s="5"/>
      <c r="BX41" s="5"/>
      <c r="BY41" s="5"/>
      <c r="BZ41" s="5"/>
      <c r="CA41" s="5"/>
      <c r="CB41" s="5"/>
      <c r="CC41" s="5"/>
      <c r="CD41" s="5"/>
      <c r="CE41" s="5"/>
      <c r="CF41" s="3"/>
      <c r="CG41" s="5"/>
      <c r="CH41" s="5"/>
      <c r="CI41" s="5"/>
      <c r="CJ41" s="5"/>
      <c r="CK41" s="5"/>
      <c r="CL41" s="5"/>
      <c r="CM41" s="5"/>
      <c r="CN41" s="5"/>
      <c r="CO41" s="3"/>
      <c r="CP41" s="5"/>
      <c r="CQ41" s="5"/>
      <c r="CR41" s="5"/>
      <c r="CS41" s="5"/>
      <c r="CT41" s="3"/>
      <c r="CU41" s="3"/>
      <c r="CV41" s="3"/>
      <c r="CW41" s="3"/>
      <c r="CX41" s="3"/>
      <c r="CY41" s="3"/>
      <c r="CZ41" s="4"/>
      <c r="DA41" s="4"/>
      <c r="DB41" s="3"/>
      <c r="DC41" s="3"/>
      <c r="DD41" s="3"/>
      <c r="DE41" s="3"/>
      <c r="DF41" s="4"/>
      <c r="DG41" s="4"/>
      <c r="DH41" s="3"/>
      <c r="DI41" s="3"/>
      <c r="DJ41" s="3"/>
      <c r="DK41" s="3"/>
      <c r="DL41" s="5"/>
      <c r="DM41" s="3"/>
      <c r="DN41" s="4"/>
      <c r="DO41" s="3"/>
      <c r="DP41" s="6"/>
      <c r="DQ41" s="3"/>
      <c r="DR41" s="3"/>
      <c r="DS41" s="6"/>
      <c r="DT41" s="3"/>
    </row>
    <row r="42" spans="1:124" x14ac:dyDescent="0.2">
      <c r="A42" s="30" t="s">
        <v>89</v>
      </c>
      <c r="B42" s="65" t="s">
        <v>90</v>
      </c>
      <c r="C42" s="33">
        <v>15780</v>
      </c>
      <c r="D42" s="33">
        <v>80</v>
      </c>
      <c r="E42" s="35">
        <f t="shared" si="0"/>
        <v>0.25</v>
      </c>
      <c r="F42" s="33">
        <v>1730</v>
      </c>
      <c r="G42" s="33">
        <f t="shared" si="1"/>
        <v>21.625</v>
      </c>
      <c r="H42" s="90">
        <v>16</v>
      </c>
      <c r="I42" s="35">
        <f t="shared" si="2"/>
        <v>0.05</v>
      </c>
      <c r="J42" s="33">
        <v>234</v>
      </c>
      <c r="K42" s="33">
        <f t="shared" si="3"/>
        <v>14.625</v>
      </c>
      <c r="L42" s="90">
        <v>96</v>
      </c>
      <c r="M42" s="33">
        <v>1964</v>
      </c>
      <c r="N42" s="90">
        <v>27</v>
      </c>
      <c r="O42" s="35">
        <f t="shared" si="4"/>
        <v>8.4375000000000006E-2</v>
      </c>
      <c r="P42" s="33">
        <v>150</v>
      </c>
      <c r="Q42" s="33">
        <f t="shared" si="5"/>
        <v>5.5555555555555554</v>
      </c>
      <c r="R42" s="90">
        <f t="shared" si="6"/>
        <v>123</v>
      </c>
      <c r="S42" s="35">
        <f t="shared" si="7"/>
        <v>0.38437500000000002</v>
      </c>
      <c r="T42" s="90">
        <v>320</v>
      </c>
      <c r="U42" s="33">
        <v>363</v>
      </c>
      <c r="V42" s="33">
        <v>7301</v>
      </c>
      <c r="W42" s="97">
        <v>7691</v>
      </c>
      <c r="X42" s="129"/>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5"/>
      <c r="BH42" s="5"/>
      <c r="BI42" s="5"/>
      <c r="BJ42" s="5"/>
      <c r="BK42" s="5"/>
      <c r="BL42" s="3"/>
      <c r="BM42" s="5"/>
      <c r="BN42" s="5"/>
      <c r="BO42" s="5"/>
      <c r="BP42" s="5"/>
      <c r="BQ42" s="5"/>
      <c r="BR42" s="5"/>
      <c r="BS42" s="3"/>
      <c r="BT42" s="5"/>
      <c r="BU42" s="5"/>
      <c r="BV42" s="5"/>
      <c r="BW42" s="5"/>
      <c r="BX42" s="5"/>
      <c r="BY42" s="5"/>
      <c r="BZ42" s="5"/>
      <c r="CA42" s="5"/>
      <c r="CB42" s="5"/>
      <c r="CC42" s="5"/>
      <c r="CD42" s="5"/>
      <c r="CE42" s="5"/>
      <c r="CF42" s="3"/>
      <c r="CG42" s="5"/>
      <c r="CH42" s="5"/>
      <c r="CI42" s="5"/>
      <c r="CJ42" s="5"/>
      <c r="CK42" s="5"/>
      <c r="CL42" s="5"/>
      <c r="CM42" s="5"/>
      <c r="CN42" s="5"/>
      <c r="CO42" s="3"/>
      <c r="CP42" s="5"/>
      <c r="CQ42" s="5"/>
      <c r="CR42" s="5"/>
      <c r="CS42" s="5"/>
      <c r="CT42" s="3"/>
      <c r="CU42" s="3"/>
      <c r="CV42" s="3"/>
      <c r="CW42" s="3"/>
      <c r="CX42" s="3"/>
      <c r="CY42" s="3"/>
      <c r="CZ42" s="4"/>
      <c r="DA42" s="4"/>
      <c r="DB42" s="3"/>
      <c r="DC42" s="3"/>
      <c r="DD42" s="3"/>
      <c r="DE42" s="3"/>
      <c r="DF42" s="4"/>
      <c r="DG42" s="4"/>
      <c r="DH42" s="3"/>
      <c r="DI42" s="3"/>
      <c r="DJ42" s="3"/>
      <c r="DK42" s="3"/>
      <c r="DL42" s="3"/>
      <c r="DM42" s="3"/>
      <c r="DN42" s="3"/>
      <c r="DO42" s="3"/>
      <c r="DP42" s="6"/>
      <c r="DQ42" s="3"/>
      <c r="DR42" s="3"/>
      <c r="DS42" s="6"/>
      <c r="DT42" s="3"/>
    </row>
    <row r="43" spans="1:124" x14ac:dyDescent="0.2">
      <c r="A43" s="30" t="s">
        <v>91</v>
      </c>
      <c r="B43" s="65" t="s">
        <v>92</v>
      </c>
      <c r="C43" s="33">
        <v>10611</v>
      </c>
      <c r="D43" s="33">
        <v>71</v>
      </c>
      <c r="E43" s="35">
        <f t="shared" si="0"/>
        <v>0.5419847328244275</v>
      </c>
      <c r="F43" s="33">
        <v>171</v>
      </c>
      <c r="G43" s="33">
        <f t="shared" si="1"/>
        <v>2.408450704225352</v>
      </c>
      <c r="H43" s="90">
        <v>5</v>
      </c>
      <c r="I43" s="35">
        <f t="shared" si="2"/>
        <v>3.8167938931297711E-2</v>
      </c>
      <c r="J43" s="33">
        <v>164</v>
      </c>
      <c r="K43" s="33">
        <f t="shared" si="3"/>
        <v>32.799999999999997</v>
      </c>
      <c r="L43" s="90">
        <v>76</v>
      </c>
      <c r="M43" s="33">
        <v>335</v>
      </c>
      <c r="N43" s="90">
        <v>10</v>
      </c>
      <c r="O43" s="35">
        <f t="shared" si="4"/>
        <v>7.6335877862595422E-2</v>
      </c>
      <c r="P43" s="33">
        <v>103</v>
      </c>
      <c r="Q43" s="33">
        <f t="shared" si="5"/>
        <v>10.3</v>
      </c>
      <c r="R43" s="90">
        <f t="shared" si="6"/>
        <v>86</v>
      </c>
      <c r="S43" s="35">
        <f t="shared" si="7"/>
        <v>0.65648854961832059</v>
      </c>
      <c r="T43" s="90">
        <v>131</v>
      </c>
      <c r="U43" s="33">
        <v>165</v>
      </c>
      <c r="V43" s="33">
        <v>878</v>
      </c>
      <c r="W43" s="97">
        <v>3479</v>
      </c>
      <c r="X43" s="129"/>
      <c r="Y43" s="4"/>
      <c r="Z43" s="4"/>
      <c r="AA43" s="4"/>
      <c r="AB43" s="4"/>
      <c r="AC43" s="4"/>
      <c r="AD43" s="4"/>
      <c r="AE43" s="4"/>
      <c r="AF43" s="4"/>
      <c r="AG43" s="4"/>
      <c r="AH43" s="4"/>
      <c r="AI43" s="4"/>
      <c r="AJ43" s="4"/>
      <c r="AK43" s="4"/>
      <c r="AL43" s="4"/>
      <c r="AM43" s="4"/>
      <c r="AN43" s="4"/>
      <c r="AO43" s="4"/>
      <c r="AP43" s="4"/>
      <c r="AQ43" s="4"/>
      <c r="AR43" s="4"/>
      <c r="AS43" s="4"/>
      <c r="AT43" s="4"/>
      <c r="AU43" s="3"/>
      <c r="AV43" s="3"/>
      <c r="AW43" s="3"/>
      <c r="AX43" s="3"/>
      <c r="AY43" s="3"/>
      <c r="AZ43" s="3"/>
      <c r="BA43" s="3"/>
      <c r="BB43" s="3"/>
      <c r="BC43" s="4"/>
      <c r="BD43" s="4"/>
      <c r="BE43" s="4"/>
      <c r="BF43" s="4"/>
      <c r="BG43" s="5"/>
      <c r="BH43" s="5"/>
      <c r="BI43" s="5"/>
      <c r="BJ43" s="5"/>
      <c r="BK43" s="5"/>
      <c r="BL43" s="3"/>
      <c r="BM43" s="5"/>
      <c r="BN43" s="5"/>
      <c r="BO43" s="5"/>
      <c r="BP43" s="5"/>
      <c r="BQ43" s="5"/>
      <c r="BR43" s="5"/>
      <c r="BS43" s="3"/>
      <c r="BT43" s="5"/>
      <c r="BU43" s="5"/>
      <c r="BV43" s="5"/>
      <c r="BW43" s="5"/>
      <c r="BX43" s="5"/>
      <c r="BY43" s="5"/>
      <c r="BZ43" s="5"/>
      <c r="CA43" s="5"/>
      <c r="CB43" s="5"/>
      <c r="CC43" s="5"/>
      <c r="CD43" s="5"/>
      <c r="CE43" s="5"/>
      <c r="CF43" s="3"/>
      <c r="CG43" s="5"/>
      <c r="CH43" s="5"/>
      <c r="CI43" s="5"/>
      <c r="CJ43" s="5"/>
      <c r="CK43" s="5"/>
      <c r="CL43" s="5"/>
      <c r="CM43" s="5"/>
      <c r="CN43" s="5"/>
      <c r="CO43" s="3"/>
      <c r="CP43" s="5"/>
      <c r="CQ43" s="5"/>
      <c r="CR43" s="5"/>
      <c r="CS43" s="5"/>
      <c r="CT43" s="3"/>
      <c r="CU43" s="3"/>
      <c r="CV43" s="3"/>
      <c r="CW43" s="3"/>
      <c r="CX43" s="3"/>
      <c r="CY43" s="3"/>
      <c r="CZ43" s="4"/>
      <c r="DA43" s="4"/>
      <c r="DB43" s="3"/>
      <c r="DC43" s="3"/>
      <c r="DD43" s="3"/>
      <c r="DE43" s="3"/>
      <c r="DF43" s="4"/>
      <c r="DG43" s="4"/>
      <c r="DH43" s="3"/>
      <c r="DI43" s="3"/>
      <c r="DJ43" s="3"/>
      <c r="DK43" s="3"/>
      <c r="DL43" s="3"/>
      <c r="DM43" s="3"/>
      <c r="DN43" s="3"/>
      <c r="DO43" s="3"/>
      <c r="DP43" s="6"/>
      <c r="DQ43" s="3"/>
      <c r="DR43" s="3"/>
      <c r="DS43" s="6"/>
      <c r="DT43" s="3"/>
    </row>
    <row r="44" spans="1:124" x14ac:dyDescent="0.2">
      <c r="A44" s="30" t="s">
        <v>93</v>
      </c>
      <c r="B44" s="65" t="s">
        <v>94</v>
      </c>
      <c r="C44" s="33">
        <v>2544</v>
      </c>
      <c r="D44" s="33">
        <v>0</v>
      </c>
      <c r="E44" s="35">
        <f t="shared" si="0"/>
        <v>0</v>
      </c>
      <c r="F44" s="33">
        <v>0</v>
      </c>
      <c r="G44" s="33">
        <v>0</v>
      </c>
      <c r="H44" s="90">
        <v>2</v>
      </c>
      <c r="I44" s="35">
        <f t="shared" si="2"/>
        <v>2.7027027027027029E-2</v>
      </c>
      <c r="J44" s="33">
        <v>102</v>
      </c>
      <c r="K44" s="33">
        <f t="shared" si="3"/>
        <v>51</v>
      </c>
      <c r="L44" s="90">
        <v>2</v>
      </c>
      <c r="M44" s="33">
        <v>102</v>
      </c>
      <c r="N44" s="90">
        <v>1</v>
      </c>
      <c r="O44" s="35">
        <f t="shared" si="4"/>
        <v>1.3513513513513514E-2</v>
      </c>
      <c r="P44" s="33">
        <v>8</v>
      </c>
      <c r="Q44" s="33">
        <f t="shared" si="5"/>
        <v>8</v>
      </c>
      <c r="R44" s="90">
        <f t="shared" si="6"/>
        <v>3</v>
      </c>
      <c r="S44" s="35">
        <f t="shared" si="7"/>
        <v>4.0540540540540543E-2</v>
      </c>
      <c r="T44" s="90">
        <v>74</v>
      </c>
      <c r="U44" s="33">
        <v>81</v>
      </c>
      <c r="V44" s="33">
        <v>781</v>
      </c>
      <c r="W44" s="97">
        <v>1226</v>
      </c>
      <c r="X44" s="129"/>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5"/>
      <c r="BH44" s="5"/>
      <c r="BI44" s="5"/>
      <c r="BJ44" s="5"/>
      <c r="BK44" s="5"/>
      <c r="BL44" s="3"/>
      <c r="BM44" s="5"/>
      <c r="BN44" s="5"/>
      <c r="BO44" s="5"/>
      <c r="BP44" s="5"/>
      <c r="BQ44" s="5"/>
      <c r="BR44" s="5"/>
      <c r="BS44" s="3"/>
      <c r="BT44" s="5"/>
      <c r="BU44" s="5"/>
      <c r="BV44" s="5"/>
      <c r="BW44" s="5"/>
      <c r="BX44" s="5"/>
      <c r="BY44" s="5"/>
      <c r="BZ44" s="5"/>
      <c r="CA44" s="5"/>
      <c r="CB44" s="5"/>
      <c r="CC44" s="5"/>
      <c r="CD44" s="5"/>
      <c r="CE44" s="5"/>
      <c r="CF44" s="3"/>
      <c r="CG44" s="5"/>
      <c r="CH44" s="5"/>
      <c r="CI44" s="5"/>
      <c r="CJ44" s="5"/>
      <c r="CK44" s="5"/>
      <c r="CL44" s="5"/>
      <c r="CM44" s="5"/>
      <c r="CN44" s="5"/>
      <c r="CO44" s="3"/>
      <c r="CP44" s="5"/>
      <c r="CQ44" s="5"/>
      <c r="CR44" s="5"/>
      <c r="CS44" s="5"/>
      <c r="CT44" s="3"/>
      <c r="CU44" s="3"/>
      <c r="CV44" s="3"/>
      <c r="CW44" s="3"/>
      <c r="CX44" s="3"/>
      <c r="CY44" s="3"/>
      <c r="CZ44" s="4"/>
      <c r="DA44" s="4"/>
      <c r="DB44" s="3"/>
      <c r="DC44" s="3"/>
      <c r="DD44" s="3"/>
      <c r="DE44" s="3"/>
      <c r="DF44" s="4"/>
      <c r="DG44" s="4"/>
      <c r="DH44" s="3"/>
      <c r="DI44" s="3"/>
      <c r="DJ44" s="3"/>
      <c r="DK44" s="3"/>
      <c r="DL44" s="3"/>
      <c r="DM44" s="3"/>
      <c r="DN44" s="4"/>
      <c r="DO44" s="3"/>
      <c r="DP44" s="6"/>
      <c r="DQ44" s="3"/>
      <c r="DR44" s="3"/>
      <c r="DS44" s="6"/>
      <c r="DT44" s="3"/>
    </row>
    <row r="45" spans="1:124" x14ac:dyDescent="0.2">
      <c r="A45" s="30" t="s">
        <v>95</v>
      </c>
      <c r="B45" s="65" t="s">
        <v>94</v>
      </c>
      <c r="C45" s="33">
        <v>80128</v>
      </c>
      <c r="D45" s="33">
        <v>466</v>
      </c>
      <c r="E45" s="35">
        <f t="shared" si="0"/>
        <v>0.4905263157894737</v>
      </c>
      <c r="F45" s="33">
        <v>5176</v>
      </c>
      <c r="G45" s="33">
        <f t="shared" si="1"/>
        <v>11.107296137339056</v>
      </c>
      <c r="H45" s="90">
        <v>138</v>
      </c>
      <c r="I45" s="35">
        <f t="shared" si="2"/>
        <v>0.14526315789473684</v>
      </c>
      <c r="J45" s="33">
        <v>7978</v>
      </c>
      <c r="K45" s="33">
        <f t="shared" si="3"/>
        <v>57.811594202898547</v>
      </c>
      <c r="L45" s="90">
        <v>604</v>
      </c>
      <c r="M45" s="33">
        <v>13154</v>
      </c>
      <c r="N45" s="90">
        <v>52</v>
      </c>
      <c r="O45" s="35">
        <f t="shared" si="4"/>
        <v>5.473684210526316E-2</v>
      </c>
      <c r="P45" s="33">
        <v>389</v>
      </c>
      <c r="Q45" s="33">
        <f t="shared" si="5"/>
        <v>7.4807692307692308</v>
      </c>
      <c r="R45" s="90">
        <f t="shared" si="6"/>
        <v>656</v>
      </c>
      <c r="S45" s="35">
        <f t="shared" si="7"/>
        <v>0.69052631578947365</v>
      </c>
      <c r="T45" s="90">
        <v>950</v>
      </c>
      <c r="U45" s="33">
        <v>1020</v>
      </c>
      <c r="V45" s="33">
        <v>18957</v>
      </c>
      <c r="W45" s="97">
        <v>26280</v>
      </c>
      <c r="X45" s="129"/>
      <c r="Y45" s="4"/>
      <c r="Z45" s="4"/>
      <c r="AA45" s="4"/>
      <c r="AB45" s="4"/>
      <c r="AC45" s="4"/>
      <c r="AD45" s="4"/>
      <c r="AE45" s="4"/>
      <c r="AF45" s="4"/>
      <c r="AG45" s="4"/>
      <c r="AH45" s="4"/>
      <c r="AI45" s="4"/>
      <c r="AJ45" s="4"/>
      <c r="AK45" s="4"/>
      <c r="AL45" s="4"/>
      <c r="AM45" s="4"/>
      <c r="AN45" s="4"/>
      <c r="AO45" s="4"/>
      <c r="AP45" s="4"/>
      <c r="AQ45" s="4"/>
      <c r="AR45" s="4"/>
      <c r="AS45" s="4"/>
      <c r="AT45" s="4"/>
      <c r="AU45" s="3"/>
      <c r="AV45" s="3"/>
      <c r="AW45" s="3"/>
      <c r="AX45" s="3"/>
      <c r="AY45" s="3"/>
      <c r="AZ45" s="3"/>
      <c r="BA45" s="3"/>
      <c r="BB45" s="3"/>
      <c r="BC45" s="4"/>
      <c r="BD45" s="4"/>
      <c r="BE45" s="4"/>
      <c r="BF45" s="4"/>
      <c r="BG45" s="5"/>
      <c r="BH45" s="5"/>
      <c r="BI45" s="5"/>
      <c r="BJ45" s="5"/>
      <c r="BK45" s="5"/>
      <c r="BL45" s="3"/>
      <c r="BM45" s="5"/>
      <c r="BN45" s="5"/>
      <c r="BO45" s="5"/>
      <c r="BP45" s="5"/>
      <c r="BQ45" s="5"/>
      <c r="BR45" s="5"/>
      <c r="BS45" s="3"/>
      <c r="BT45" s="5"/>
      <c r="BU45" s="5"/>
      <c r="BV45" s="5"/>
      <c r="BW45" s="5"/>
      <c r="BX45" s="5"/>
      <c r="BY45" s="5"/>
      <c r="BZ45" s="5"/>
      <c r="CA45" s="5"/>
      <c r="CB45" s="5"/>
      <c r="CC45" s="5"/>
      <c r="CD45" s="5"/>
      <c r="CE45" s="5"/>
      <c r="CF45" s="3"/>
      <c r="CG45" s="5"/>
      <c r="CH45" s="5"/>
      <c r="CI45" s="5"/>
      <c r="CJ45" s="5"/>
      <c r="CK45" s="5"/>
      <c r="CL45" s="5"/>
      <c r="CM45" s="5"/>
      <c r="CN45" s="5"/>
      <c r="CO45" s="3"/>
      <c r="CP45" s="5"/>
      <c r="CQ45" s="5"/>
      <c r="CR45" s="5"/>
      <c r="CS45" s="5"/>
      <c r="CT45" s="3"/>
      <c r="CU45" s="3"/>
      <c r="CV45" s="3"/>
      <c r="CW45" s="3"/>
      <c r="CX45" s="3"/>
      <c r="CY45" s="3"/>
      <c r="CZ45" s="4"/>
      <c r="DA45" s="4"/>
      <c r="DB45" s="3"/>
      <c r="DC45" s="3"/>
      <c r="DD45" s="3"/>
      <c r="DE45" s="3"/>
      <c r="DF45" s="4"/>
      <c r="DG45" s="4"/>
      <c r="DH45" s="3"/>
      <c r="DI45" s="3"/>
      <c r="DJ45" s="3"/>
      <c r="DK45" s="3"/>
      <c r="DL45" s="5"/>
      <c r="DM45" s="3"/>
      <c r="DN45" s="4"/>
      <c r="DO45" s="3"/>
      <c r="DP45" s="6"/>
      <c r="DQ45" s="3"/>
      <c r="DR45" s="3"/>
      <c r="DS45" s="6"/>
      <c r="DT45" s="3"/>
    </row>
    <row r="46" spans="1:124" x14ac:dyDescent="0.2">
      <c r="A46" s="30" t="s">
        <v>96</v>
      </c>
      <c r="B46" s="65" t="s">
        <v>97</v>
      </c>
      <c r="C46" s="33">
        <v>6135</v>
      </c>
      <c r="D46" s="33">
        <v>7</v>
      </c>
      <c r="E46" s="35">
        <f t="shared" si="0"/>
        <v>2.7559055118110236E-2</v>
      </c>
      <c r="F46" s="33">
        <v>242</v>
      </c>
      <c r="G46" s="33">
        <f t="shared" si="1"/>
        <v>34.571428571428569</v>
      </c>
      <c r="H46" s="90">
        <v>37</v>
      </c>
      <c r="I46" s="35">
        <f t="shared" si="2"/>
        <v>0.14566929133858267</v>
      </c>
      <c r="J46" s="33">
        <v>221</v>
      </c>
      <c r="K46" s="33">
        <f t="shared" si="3"/>
        <v>5.9729729729729728</v>
      </c>
      <c r="L46" s="90">
        <v>44</v>
      </c>
      <c r="M46" s="33">
        <v>463</v>
      </c>
      <c r="N46" s="90">
        <v>7</v>
      </c>
      <c r="O46" s="35">
        <f t="shared" si="4"/>
        <v>2.7559055118110236E-2</v>
      </c>
      <c r="P46" s="33">
        <v>39</v>
      </c>
      <c r="Q46" s="33">
        <f t="shared" si="5"/>
        <v>5.5714285714285712</v>
      </c>
      <c r="R46" s="90">
        <f t="shared" si="6"/>
        <v>51</v>
      </c>
      <c r="S46" s="35">
        <f t="shared" si="7"/>
        <v>0.20078740157480315</v>
      </c>
      <c r="T46" s="90">
        <v>254</v>
      </c>
      <c r="U46" s="33">
        <v>274</v>
      </c>
      <c r="V46" s="33">
        <v>2330</v>
      </c>
      <c r="W46" s="97">
        <v>2895</v>
      </c>
      <c r="X46" s="129"/>
      <c r="Y46" s="4"/>
      <c r="Z46" s="4"/>
      <c r="AA46" s="4"/>
      <c r="AB46" s="4"/>
      <c r="AC46" s="4"/>
      <c r="AD46" s="4"/>
      <c r="AE46" s="4"/>
      <c r="AF46" s="4"/>
      <c r="AG46" s="4"/>
      <c r="AH46" s="4"/>
      <c r="AI46" s="4"/>
      <c r="AJ46" s="4"/>
      <c r="AK46" s="4"/>
      <c r="AL46" s="4"/>
      <c r="AM46" s="4"/>
      <c r="AN46" s="4"/>
      <c r="AO46" s="4"/>
      <c r="AP46" s="4"/>
      <c r="AQ46" s="4"/>
      <c r="AR46" s="4"/>
      <c r="AS46" s="4"/>
      <c r="AT46" s="4"/>
      <c r="AU46" s="3"/>
      <c r="AV46" s="3"/>
      <c r="AW46" s="3"/>
      <c r="AX46" s="3"/>
      <c r="AY46" s="3"/>
      <c r="AZ46" s="3"/>
      <c r="BA46" s="3"/>
      <c r="BB46" s="3"/>
      <c r="BC46" s="4"/>
      <c r="BD46" s="4"/>
      <c r="BE46" s="4"/>
      <c r="BF46" s="4"/>
      <c r="BG46" s="5"/>
      <c r="BH46" s="5"/>
      <c r="BI46" s="5"/>
      <c r="BJ46" s="5"/>
      <c r="BK46" s="5"/>
      <c r="BL46" s="3"/>
      <c r="BM46" s="5"/>
      <c r="BN46" s="5"/>
      <c r="BO46" s="5"/>
      <c r="BP46" s="5"/>
      <c r="BQ46" s="5"/>
      <c r="BR46" s="5"/>
      <c r="BS46" s="3"/>
      <c r="BT46" s="5"/>
      <c r="BU46" s="5"/>
      <c r="BV46" s="5"/>
      <c r="BW46" s="5"/>
      <c r="BX46" s="5"/>
      <c r="BY46" s="5"/>
      <c r="BZ46" s="5"/>
      <c r="CA46" s="5"/>
      <c r="CB46" s="5"/>
      <c r="CC46" s="5"/>
      <c r="CD46" s="5"/>
      <c r="CE46" s="5"/>
      <c r="CF46" s="3"/>
      <c r="CG46" s="5"/>
      <c r="CH46" s="5"/>
      <c r="CI46" s="5"/>
      <c r="CJ46" s="5"/>
      <c r="CK46" s="5"/>
      <c r="CL46" s="5"/>
      <c r="CM46" s="5"/>
      <c r="CN46" s="5"/>
      <c r="CO46" s="3"/>
      <c r="CP46" s="5"/>
      <c r="CQ46" s="5"/>
      <c r="CR46" s="5"/>
      <c r="CS46" s="5"/>
      <c r="CT46" s="3"/>
      <c r="CU46" s="3"/>
      <c r="CV46" s="3"/>
      <c r="CW46" s="3"/>
      <c r="CX46" s="3"/>
      <c r="CY46" s="3"/>
      <c r="CZ46" s="4"/>
      <c r="DA46" s="4"/>
      <c r="DB46" s="3"/>
      <c r="DC46" s="3"/>
      <c r="DD46" s="3"/>
      <c r="DE46" s="3"/>
      <c r="DF46" s="4"/>
      <c r="DG46" s="4"/>
      <c r="DH46" s="3"/>
      <c r="DI46" s="3"/>
      <c r="DJ46" s="3"/>
      <c r="DK46" s="3"/>
      <c r="DL46" s="5"/>
      <c r="DM46" s="3"/>
      <c r="DN46" s="4"/>
      <c r="DO46" s="3"/>
      <c r="DP46" s="6"/>
      <c r="DQ46" s="3"/>
      <c r="DR46" s="3"/>
      <c r="DS46" s="6"/>
      <c r="DT46" s="3"/>
    </row>
    <row r="47" spans="1:124" x14ac:dyDescent="0.2">
      <c r="A47" s="30" t="s">
        <v>98</v>
      </c>
      <c r="B47" s="65" t="s">
        <v>99</v>
      </c>
      <c r="C47" s="33">
        <v>29191</v>
      </c>
      <c r="D47" s="33">
        <v>44</v>
      </c>
      <c r="E47" s="35">
        <f t="shared" si="0"/>
        <v>5.7894736842105263E-2</v>
      </c>
      <c r="F47" s="33">
        <v>538</v>
      </c>
      <c r="G47" s="33">
        <f t="shared" si="1"/>
        <v>12.227272727272727</v>
      </c>
      <c r="H47" s="90">
        <v>104</v>
      </c>
      <c r="I47" s="35">
        <f t="shared" si="2"/>
        <v>0.1368421052631579</v>
      </c>
      <c r="J47" s="33">
        <v>2459</v>
      </c>
      <c r="K47" s="33">
        <f t="shared" si="3"/>
        <v>23.64423076923077</v>
      </c>
      <c r="L47" s="90">
        <v>148</v>
      </c>
      <c r="M47" s="33">
        <v>2997</v>
      </c>
      <c r="N47" s="90">
        <v>94</v>
      </c>
      <c r="O47" s="35">
        <f t="shared" si="4"/>
        <v>0.12368421052631579</v>
      </c>
      <c r="P47" s="33">
        <v>1619</v>
      </c>
      <c r="Q47" s="33">
        <f t="shared" si="5"/>
        <v>17.223404255319149</v>
      </c>
      <c r="R47" s="90">
        <f t="shared" si="6"/>
        <v>242</v>
      </c>
      <c r="S47" s="35">
        <f t="shared" si="7"/>
        <v>0.31842105263157894</v>
      </c>
      <c r="T47" s="90">
        <v>760</v>
      </c>
      <c r="U47" s="33">
        <v>837</v>
      </c>
      <c r="V47" s="33">
        <v>10933</v>
      </c>
      <c r="W47" s="97">
        <v>11634</v>
      </c>
      <c r="X47" s="129"/>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5"/>
      <c r="BH47" s="5"/>
      <c r="BI47" s="5"/>
      <c r="BJ47" s="5"/>
      <c r="BK47" s="5"/>
      <c r="BL47" s="3"/>
      <c r="BM47" s="5"/>
      <c r="BN47" s="5"/>
      <c r="BO47" s="5"/>
      <c r="BP47" s="5"/>
      <c r="BQ47" s="5"/>
      <c r="BR47" s="5"/>
      <c r="BS47" s="3"/>
      <c r="BT47" s="5"/>
      <c r="BU47" s="5"/>
      <c r="BV47" s="5"/>
      <c r="BW47" s="5"/>
      <c r="BX47" s="5"/>
      <c r="BY47" s="5"/>
      <c r="BZ47" s="5"/>
      <c r="CA47" s="5"/>
      <c r="CB47" s="5"/>
      <c r="CC47" s="5"/>
      <c r="CD47" s="5"/>
      <c r="CE47" s="5"/>
      <c r="CF47" s="3"/>
      <c r="CG47" s="5"/>
      <c r="CH47" s="5"/>
      <c r="CI47" s="5"/>
      <c r="CJ47" s="5"/>
      <c r="CK47" s="5"/>
      <c r="CL47" s="5"/>
      <c r="CM47" s="5"/>
      <c r="CN47" s="5"/>
      <c r="CO47" s="3"/>
      <c r="CP47" s="5"/>
      <c r="CQ47" s="5"/>
      <c r="CR47" s="5"/>
      <c r="CS47" s="5"/>
      <c r="CT47" s="3"/>
      <c r="CU47" s="3"/>
      <c r="CV47" s="3"/>
      <c r="CW47" s="3"/>
      <c r="CX47" s="3"/>
      <c r="CY47" s="3"/>
      <c r="CZ47" s="4"/>
      <c r="DA47" s="4"/>
      <c r="DB47" s="3"/>
      <c r="DC47" s="3"/>
      <c r="DD47" s="3"/>
      <c r="DE47" s="3"/>
      <c r="DF47" s="4"/>
      <c r="DG47" s="4"/>
      <c r="DH47" s="3"/>
      <c r="DI47" s="3"/>
      <c r="DJ47" s="3"/>
      <c r="DK47" s="3"/>
      <c r="DL47" s="5"/>
      <c r="DM47" s="3"/>
      <c r="DN47" s="3"/>
      <c r="DO47" s="3"/>
      <c r="DP47" s="6"/>
      <c r="DQ47" s="3"/>
      <c r="DR47" s="3"/>
      <c r="DS47" s="6"/>
      <c r="DT47" s="3"/>
    </row>
    <row r="48" spans="1:124" x14ac:dyDescent="0.2">
      <c r="A48" s="30" t="s">
        <v>100</v>
      </c>
      <c r="B48" s="65" t="s">
        <v>101</v>
      </c>
      <c r="C48" s="33">
        <v>22787</v>
      </c>
      <c r="D48" s="33">
        <v>84</v>
      </c>
      <c r="E48" s="35">
        <f t="shared" si="0"/>
        <v>7.5336322869955161E-2</v>
      </c>
      <c r="F48" s="33">
        <v>855</v>
      </c>
      <c r="G48" s="33">
        <f t="shared" si="1"/>
        <v>10.178571428571429</v>
      </c>
      <c r="H48" s="90">
        <v>63</v>
      </c>
      <c r="I48" s="35">
        <f t="shared" si="2"/>
        <v>5.6502242152466367E-2</v>
      </c>
      <c r="J48" s="33">
        <v>1918</v>
      </c>
      <c r="K48" s="33">
        <f t="shared" si="3"/>
        <v>30.444444444444443</v>
      </c>
      <c r="L48" s="90">
        <v>147</v>
      </c>
      <c r="M48" s="33">
        <v>2773</v>
      </c>
      <c r="N48" s="90">
        <v>78</v>
      </c>
      <c r="O48" s="35">
        <f t="shared" si="4"/>
        <v>6.9955156950672642E-2</v>
      </c>
      <c r="P48" s="33">
        <v>326</v>
      </c>
      <c r="Q48" s="33">
        <f t="shared" si="5"/>
        <v>4.1794871794871797</v>
      </c>
      <c r="R48" s="90">
        <f t="shared" si="6"/>
        <v>225</v>
      </c>
      <c r="S48" s="35">
        <f t="shared" si="7"/>
        <v>0.20179372197309417</v>
      </c>
      <c r="T48" s="90">
        <v>1115</v>
      </c>
      <c r="U48" s="33">
        <v>1149</v>
      </c>
      <c r="V48" s="33">
        <v>30205</v>
      </c>
      <c r="W48" s="97">
        <v>30416</v>
      </c>
      <c r="X48" s="129"/>
      <c r="Y48" s="4"/>
      <c r="Z48" s="4"/>
      <c r="AA48" s="4"/>
      <c r="AB48" s="4"/>
      <c r="AC48" s="4"/>
      <c r="AD48" s="4"/>
      <c r="AE48" s="4"/>
      <c r="AF48" s="4"/>
      <c r="AG48" s="4"/>
      <c r="AH48" s="4"/>
      <c r="AI48" s="4"/>
      <c r="AJ48" s="4"/>
      <c r="AK48" s="4"/>
      <c r="AL48" s="4"/>
      <c r="AM48" s="4"/>
      <c r="AN48" s="4"/>
      <c r="AO48" s="4"/>
      <c r="AP48" s="4"/>
      <c r="AQ48" s="4"/>
      <c r="AR48" s="4"/>
      <c r="AS48" s="4"/>
      <c r="AT48" s="4"/>
      <c r="AU48" s="3"/>
      <c r="AV48" s="3"/>
      <c r="AW48" s="3"/>
      <c r="AX48" s="3"/>
      <c r="AY48" s="3"/>
      <c r="AZ48" s="3"/>
      <c r="BA48" s="3"/>
      <c r="BB48" s="3"/>
      <c r="BC48" s="4"/>
      <c r="BD48" s="4"/>
      <c r="BE48" s="4"/>
      <c r="BF48" s="4"/>
      <c r="BG48" s="5"/>
      <c r="BH48" s="5"/>
      <c r="BI48" s="5"/>
      <c r="BJ48" s="5"/>
      <c r="BK48" s="5"/>
      <c r="BL48" s="3"/>
      <c r="BM48" s="5"/>
      <c r="BN48" s="5"/>
      <c r="BO48" s="5"/>
      <c r="BP48" s="5"/>
      <c r="BQ48" s="5"/>
      <c r="BR48" s="5"/>
      <c r="BS48" s="3"/>
      <c r="BT48" s="5"/>
      <c r="BU48" s="5"/>
      <c r="BV48" s="5"/>
      <c r="BW48" s="5"/>
      <c r="BX48" s="5"/>
      <c r="BY48" s="5"/>
      <c r="BZ48" s="5"/>
      <c r="CA48" s="5"/>
      <c r="CB48" s="5"/>
      <c r="CC48" s="5"/>
      <c r="CD48" s="5"/>
      <c r="CE48" s="5"/>
      <c r="CF48" s="3"/>
      <c r="CG48" s="5"/>
      <c r="CH48" s="5"/>
      <c r="CI48" s="5"/>
      <c r="CJ48" s="5"/>
      <c r="CK48" s="5"/>
      <c r="CL48" s="5"/>
      <c r="CM48" s="5"/>
      <c r="CN48" s="5"/>
      <c r="CO48" s="3"/>
      <c r="CP48" s="5"/>
      <c r="CQ48" s="5"/>
      <c r="CR48" s="5"/>
      <c r="CS48" s="5"/>
      <c r="CT48" s="3"/>
      <c r="CU48" s="3"/>
      <c r="CV48" s="3"/>
      <c r="CW48" s="3"/>
      <c r="CX48" s="3"/>
      <c r="CY48" s="3"/>
      <c r="CZ48" s="4"/>
      <c r="DA48" s="4"/>
      <c r="DB48" s="3"/>
      <c r="DC48" s="3"/>
      <c r="DD48" s="3"/>
      <c r="DE48" s="3"/>
      <c r="DF48" s="4"/>
      <c r="DG48" s="4"/>
      <c r="DH48" s="3"/>
      <c r="DI48" s="3"/>
      <c r="DJ48" s="3"/>
      <c r="DK48" s="3"/>
      <c r="DL48" s="3"/>
      <c r="DM48" s="3"/>
      <c r="DN48" s="3"/>
      <c r="DO48" s="3"/>
      <c r="DP48" s="6"/>
      <c r="DQ48" s="3"/>
      <c r="DR48" s="3"/>
      <c r="DS48" s="6"/>
      <c r="DT48" s="3"/>
    </row>
    <row r="49" spans="1:124" x14ac:dyDescent="0.2">
      <c r="A49" s="30" t="s">
        <v>102</v>
      </c>
      <c r="B49" s="65" t="s">
        <v>103</v>
      </c>
      <c r="C49" s="33">
        <v>41186</v>
      </c>
      <c r="D49" s="33">
        <v>63</v>
      </c>
      <c r="E49" s="35">
        <f t="shared" si="0"/>
        <v>0.15594059405940594</v>
      </c>
      <c r="F49" s="33">
        <v>873</v>
      </c>
      <c r="G49" s="33">
        <f t="shared" si="1"/>
        <v>13.857142857142858</v>
      </c>
      <c r="H49" s="90">
        <v>64</v>
      </c>
      <c r="I49" s="35">
        <f t="shared" si="2"/>
        <v>0.15841584158415842</v>
      </c>
      <c r="J49" s="33">
        <v>369</v>
      </c>
      <c r="K49" s="33">
        <f t="shared" si="3"/>
        <v>5.765625</v>
      </c>
      <c r="L49" s="90">
        <v>127</v>
      </c>
      <c r="M49" s="33">
        <v>1242</v>
      </c>
      <c r="N49" s="90">
        <v>60</v>
      </c>
      <c r="O49" s="35">
        <f t="shared" si="4"/>
        <v>0.14851485148514851</v>
      </c>
      <c r="P49" s="33">
        <v>1234</v>
      </c>
      <c r="Q49" s="33">
        <f t="shared" si="5"/>
        <v>20.566666666666666</v>
      </c>
      <c r="R49" s="90">
        <f t="shared" si="6"/>
        <v>187</v>
      </c>
      <c r="S49" s="35">
        <f t="shared" si="7"/>
        <v>0.46287128712871289</v>
      </c>
      <c r="T49" s="90">
        <v>404</v>
      </c>
      <c r="U49" s="33">
        <v>499</v>
      </c>
      <c r="V49" s="33">
        <v>5166</v>
      </c>
      <c r="W49" s="97">
        <v>8085</v>
      </c>
      <c r="X49" s="129"/>
      <c r="Y49" s="4"/>
      <c r="Z49" s="4"/>
      <c r="AA49" s="4"/>
      <c r="AB49" s="4"/>
      <c r="AC49" s="4"/>
      <c r="AD49" s="4"/>
      <c r="AE49" s="4"/>
      <c r="AF49" s="4"/>
      <c r="AG49" s="4"/>
      <c r="AH49" s="4"/>
      <c r="AI49" s="4"/>
      <c r="AJ49" s="4"/>
      <c r="AK49" s="4"/>
      <c r="AL49" s="4"/>
      <c r="AM49" s="4"/>
      <c r="AN49" s="4"/>
      <c r="AO49" s="4"/>
      <c r="AP49" s="4"/>
      <c r="AQ49" s="4"/>
      <c r="AR49" s="4"/>
      <c r="AS49" s="4"/>
      <c r="AT49" s="4"/>
      <c r="AU49" s="3"/>
      <c r="AV49" s="3"/>
      <c r="AW49" s="3"/>
      <c r="AX49" s="3"/>
      <c r="AY49" s="3"/>
      <c r="AZ49" s="3"/>
      <c r="BA49" s="3"/>
      <c r="BB49" s="3"/>
      <c r="BC49" s="4"/>
      <c r="BD49" s="4"/>
      <c r="BE49" s="4"/>
      <c r="BF49" s="4"/>
      <c r="BG49" s="5"/>
      <c r="BH49" s="5"/>
      <c r="BI49" s="5"/>
      <c r="BJ49" s="5"/>
      <c r="BK49" s="5"/>
      <c r="BL49" s="3"/>
      <c r="BM49" s="5"/>
      <c r="BN49" s="5"/>
      <c r="BO49" s="5"/>
      <c r="BP49" s="5"/>
      <c r="BQ49" s="5"/>
      <c r="BR49" s="5"/>
      <c r="BS49" s="3"/>
      <c r="BT49" s="5"/>
      <c r="BU49" s="5"/>
      <c r="BV49" s="5"/>
      <c r="BW49" s="5"/>
      <c r="BX49" s="5"/>
      <c r="BY49" s="5"/>
      <c r="BZ49" s="5"/>
      <c r="CA49" s="5"/>
      <c r="CB49" s="5"/>
      <c r="CC49" s="5"/>
      <c r="CD49" s="5"/>
      <c r="CE49" s="5"/>
      <c r="CF49" s="3"/>
      <c r="CG49" s="5"/>
      <c r="CH49" s="5"/>
      <c r="CI49" s="5"/>
      <c r="CJ49" s="5"/>
      <c r="CK49" s="5"/>
      <c r="CL49" s="5"/>
      <c r="CM49" s="5"/>
      <c r="CN49" s="5"/>
      <c r="CO49" s="3"/>
      <c r="CP49" s="5"/>
      <c r="CQ49" s="5"/>
      <c r="CR49" s="5"/>
      <c r="CS49" s="5"/>
      <c r="CT49" s="3"/>
      <c r="CU49" s="3"/>
      <c r="CV49" s="3"/>
      <c r="CW49" s="3"/>
      <c r="CX49" s="3"/>
      <c r="CY49" s="3"/>
      <c r="CZ49" s="4"/>
      <c r="DA49" s="4"/>
      <c r="DB49" s="3"/>
      <c r="DC49" s="3"/>
      <c r="DD49" s="3"/>
      <c r="DE49" s="3"/>
      <c r="DF49" s="4"/>
      <c r="DG49" s="4"/>
      <c r="DH49" s="3"/>
      <c r="DI49" s="3"/>
      <c r="DJ49" s="3"/>
      <c r="DK49" s="3"/>
      <c r="DL49" s="3"/>
      <c r="DM49" s="3"/>
      <c r="DN49" s="3"/>
      <c r="DO49" s="3"/>
      <c r="DP49" s="6"/>
      <c r="DQ49" s="3"/>
      <c r="DR49" s="3"/>
      <c r="DS49" s="6"/>
      <c r="DT49" s="3"/>
    </row>
    <row r="50" spans="1:124" x14ac:dyDescent="0.2">
      <c r="A50" s="73"/>
      <c r="B50" s="74"/>
      <c r="C50" s="82"/>
      <c r="D50" s="98"/>
      <c r="E50" s="98"/>
      <c r="F50" s="98"/>
      <c r="G50" s="98"/>
      <c r="H50" s="98"/>
      <c r="I50" s="98"/>
      <c r="J50" s="98"/>
      <c r="K50" s="98"/>
      <c r="L50" s="98"/>
      <c r="M50" s="98"/>
      <c r="N50" s="98"/>
      <c r="O50" s="98"/>
      <c r="P50" s="98"/>
      <c r="Q50" s="98"/>
      <c r="R50" s="94"/>
      <c r="S50" s="98"/>
      <c r="T50" s="98"/>
      <c r="U50" s="98"/>
      <c r="V50" s="98"/>
      <c r="W50" s="99"/>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row>
    <row r="51" spans="1:124" x14ac:dyDescent="0.2">
      <c r="A51" s="21" t="s">
        <v>168</v>
      </c>
      <c r="B51" s="21"/>
      <c r="C51" s="55"/>
      <c r="D51" s="56">
        <f>SUM(D2:D49)</f>
        <v>5581</v>
      </c>
      <c r="E51" s="57">
        <f>D51/T51</f>
        <v>0.21295836990117145</v>
      </c>
      <c r="F51" s="56">
        <f t="shared" ref="F51:W51" si="8">SUM(F2:F49)</f>
        <v>91525</v>
      </c>
      <c r="G51" s="56">
        <f>F51/D51</f>
        <v>16.39939079018097</v>
      </c>
      <c r="H51" s="56">
        <f t="shared" si="8"/>
        <v>5039</v>
      </c>
      <c r="I51" s="57">
        <f>H51/T51</f>
        <v>0.19227687259129239</v>
      </c>
      <c r="J51" s="56">
        <f t="shared" si="8"/>
        <v>73337</v>
      </c>
      <c r="K51" s="56">
        <f>J51/H51</f>
        <v>14.553879738043262</v>
      </c>
      <c r="L51" s="56">
        <f t="shared" si="8"/>
        <v>10620</v>
      </c>
      <c r="M51" s="56">
        <f t="shared" si="8"/>
        <v>164862</v>
      </c>
      <c r="N51" s="56">
        <f t="shared" si="8"/>
        <v>2678</v>
      </c>
      <c r="O51" s="57">
        <f>N51/T51</f>
        <v>0.10218643873774183</v>
      </c>
      <c r="P51" s="56">
        <f t="shared" si="8"/>
        <v>31635</v>
      </c>
      <c r="Q51" s="56">
        <f>P51/N51</f>
        <v>11.812920089619119</v>
      </c>
      <c r="R51" s="56">
        <f t="shared" si="8"/>
        <v>13298</v>
      </c>
      <c r="S51" s="57">
        <f>R51/T51</f>
        <v>0.5074216812302057</v>
      </c>
      <c r="T51" s="56">
        <f t="shared" si="8"/>
        <v>26207</v>
      </c>
      <c r="U51" s="56">
        <f t="shared" si="8"/>
        <v>29164</v>
      </c>
      <c r="V51" s="56">
        <f t="shared" si="8"/>
        <v>382278</v>
      </c>
      <c r="W51" s="56">
        <f t="shared" si="8"/>
        <v>435342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row>
    <row r="52" spans="1:124" x14ac:dyDescent="0.2">
      <c r="A52" s="21" t="s">
        <v>169</v>
      </c>
      <c r="B52" s="21"/>
      <c r="C52" s="55"/>
      <c r="D52" s="56">
        <f>AVERAGE(D2:D49)</f>
        <v>116.27083333333333</v>
      </c>
      <c r="E52" s="57">
        <f t="shared" ref="E52:W52" si="9">AVERAGE(E2:E49)</f>
        <v>0.25059510407430508</v>
      </c>
      <c r="F52" s="56">
        <f t="shared" si="9"/>
        <v>1906.7708333333333</v>
      </c>
      <c r="G52" s="56">
        <f t="shared" si="9"/>
        <v>14.237464192871938</v>
      </c>
      <c r="H52" s="56">
        <f t="shared" si="9"/>
        <v>104.97916666666667</v>
      </c>
      <c r="I52" s="57">
        <f t="shared" si="9"/>
        <v>0.14528397355033329</v>
      </c>
      <c r="J52" s="56">
        <f t="shared" si="9"/>
        <v>1527.8541666666667</v>
      </c>
      <c r="K52" s="56">
        <f t="shared" si="9"/>
        <v>16.777403204449403</v>
      </c>
      <c r="L52" s="56">
        <f t="shared" si="9"/>
        <v>221.25</v>
      </c>
      <c r="M52" s="56">
        <f t="shared" si="9"/>
        <v>3434.625</v>
      </c>
      <c r="N52" s="56">
        <f t="shared" si="9"/>
        <v>55.791666666666664</v>
      </c>
      <c r="O52" s="57">
        <f t="shared" si="9"/>
        <v>7.8955051691129374E-2</v>
      </c>
      <c r="P52" s="56">
        <f t="shared" si="9"/>
        <v>659.0625</v>
      </c>
      <c r="Q52" s="56">
        <f t="shared" si="9"/>
        <v>11.667978605798448</v>
      </c>
      <c r="R52" s="56">
        <f t="shared" si="9"/>
        <v>277.04166666666669</v>
      </c>
      <c r="S52" s="57">
        <f t="shared" si="9"/>
        <v>0.47483412931576768</v>
      </c>
      <c r="T52" s="56">
        <f t="shared" si="9"/>
        <v>545.97916666666663</v>
      </c>
      <c r="U52" s="56">
        <f t="shared" si="9"/>
        <v>607.58333333333337</v>
      </c>
      <c r="V52" s="56">
        <f t="shared" si="9"/>
        <v>7964.125</v>
      </c>
      <c r="W52" s="56">
        <f t="shared" si="9"/>
        <v>9069.625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row>
    <row r="53" spans="1:124" x14ac:dyDescent="0.2">
      <c r="A53" s="21" t="s">
        <v>170</v>
      </c>
      <c r="B53" s="21"/>
      <c r="C53" s="55"/>
      <c r="D53" s="56">
        <f>MEDIAN(D2:D49)</f>
        <v>86.5</v>
      </c>
      <c r="E53" s="57">
        <f t="shared" ref="E53:W53" si="10">MEDIAN(E2:E49)</f>
        <v>0.23175542406311639</v>
      </c>
      <c r="F53" s="56">
        <f t="shared" si="10"/>
        <v>1046.5</v>
      </c>
      <c r="G53" s="56">
        <f t="shared" si="10"/>
        <v>13.229895104895105</v>
      </c>
      <c r="H53" s="56">
        <f t="shared" si="10"/>
        <v>52.5</v>
      </c>
      <c r="I53" s="57">
        <f t="shared" si="10"/>
        <v>0.13830671989354626</v>
      </c>
      <c r="J53" s="56">
        <f t="shared" si="10"/>
        <v>648</v>
      </c>
      <c r="K53" s="56">
        <f t="shared" si="10"/>
        <v>13.843364197530864</v>
      </c>
      <c r="L53" s="56">
        <f t="shared" si="10"/>
        <v>143</v>
      </c>
      <c r="M53" s="56">
        <f t="shared" si="10"/>
        <v>1987.5</v>
      </c>
      <c r="N53" s="56">
        <f t="shared" si="10"/>
        <v>24</v>
      </c>
      <c r="O53" s="57">
        <f t="shared" si="10"/>
        <v>6.2637393875075803E-2</v>
      </c>
      <c r="P53" s="56">
        <f t="shared" si="10"/>
        <v>117.5</v>
      </c>
      <c r="Q53" s="56">
        <f t="shared" si="10"/>
        <v>8.8311036789297663</v>
      </c>
      <c r="R53" s="56">
        <f t="shared" si="10"/>
        <v>186</v>
      </c>
      <c r="S53" s="57">
        <f t="shared" si="10"/>
        <v>0.46854904562621214</v>
      </c>
      <c r="T53" s="56">
        <f t="shared" si="10"/>
        <v>415.5</v>
      </c>
      <c r="U53" s="56">
        <f t="shared" si="10"/>
        <v>461</v>
      </c>
      <c r="V53" s="56">
        <f t="shared" si="10"/>
        <v>5105.5</v>
      </c>
      <c r="W53" s="56">
        <f t="shared" si="10"/>
        <v>6016.5</v>
      </c>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row>
    <row r="54" spans="1:124" x14ac:dyDescent="0.2">
      <c r="D54" s="89"/>
      <c r="E54" s="89"/>
      <c r="F54" s="89"/>
      <c r="G54" s="89"/>
      <c r="H54" s="89"/>
      <c r="I54" s="89"/>
      <c r="J54" s="89"/>
      <c r="K54" s="89"/>
      <c r="L54" s="89"/>
      <c r="M54" s="89"/>
      <c r="N54" s="89"/>
      <c r="O54" s="89"/>
      <c r="P54" s="89"/>
      <c r="Q54" s="89"/>
      <c r="R54" s="91"/>
      <c r="S54" s="89"/>
      <c r="T54" s="89"/>
      <c r="U54" s="89"/>
      <c r="V54" s="89"/>
      <c r="W54" s="89"/>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row>
    <row r="55" spans="1:124" x14ac:dyDescent="0.2">
      <c r="D55" s="89"/>
      <c r="E55" s="89"/>
      <c r="F55" s="89"/>
      <c r="G55" s="89"/>
      <c r="H55" s="89"/>
      <c r="I55" s="89"/>
      <c r="J55" s="89"/>
      <c r="K55" s="89"/>
      <c r="L55" s="89"/>
      <c r="M55" s="89"/>
      <c r="N55" s="89"/>
      <c r="O55" s="89"/>
      <c r="P55" s="89"/>
      <c r="Q55" s="89"/>
      <c r="R55" s="91"/>
      <c r="S55" s="89"/>
      <c r="T55" s="89"/>
      <c r="U55" s="89"/>
      <c r="V55" s="89"/>
      <c r="W55" s="89"/>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row>
    <row r="56" spans="1:124" x14ac:dyDescent="0.2">
      <c r="D56" s="89"/>
      <c r="E56" s="89"/>
      <c r="F56" s="89"/>
      <c r="G56" s="89"/>
      <c r="H56" s="89"/>
      <c r="I56" s="89"/>
      <c r="J56" s="89"/>
      <c r="K56" s="89"/>
      <c r="L56" s="89"/>
      <c r="M56" s="89"/>
      <c r="N56" s="89"/>
      <c r="O56" s="89"/>
      <c r="P56" s="89"/>
      <c r="Q56" s="89"/>
      <c r="R56" s="91"/>
      <c r="S56" s="89"/>
      <c r="T56" s="89"/>
      <c r="U56" s="89"/>
      <c r="V56" s="89"/>
      <c r="W56" s="89"/>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row>
    <row r="57" spans="1:124" x14ac:dyDescent="0.2">
      <c r="D57" s="89"/>
      <c r="E57" s="89"/>
      <c r="F57" s="89"/>
      <c r="G57" s="89"/>
      <c r="H57" s="89"/>
      <c r="I57" s="89"/>
      <c r="J57" s="89"/>
      <c r="K57" s="89"/>
      <c r="L57" s="89"/>
      <c r="M57" s="89"/>
      <c r="N57" s="89"/>
      <c r="O57" s="89"/>
      <c r="P57" s="89"/>
      <c r="Q57" s="89"/>
      <c r="R57" s="91"/>
      <c r="S57" s="89"/>
      <c r="T57" s="89"/>
      <c r="U57" s="89"/>
      <c r="V57" s="89"/>
      <c r="W57" s="89"/>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row>
    <row r="58" spans="1:124" x14ac:dyDescent="0.2">
      <c r="D58" s="89"/>
      <c r="E58" s="89"/>
      <c r="F58" s="89"/>
      <c r="G58" s="89"/>
      <c r="H58" s="89"/>
      <c r="I58" s="89"/>
      <c r="J58" s="89"/>
      <c r="K58" s="89"/>
      <c r="L58" s="89"/>
      <c r="M58" s="89"/>
      <c r="N58" s="89"/>
      <c r="O58" s="89"/>
      <c r="P58" s="89"/>
      <c r="Q58" s="89"/>
      <c r="R58" s="91"/>
      <c r="S58" s="89"/>
      <c r="T58" s="89"/>
      <c r="U58" s="89"/>
      <c r="V58" s="89"/>
      <c r="W58" s="89"/>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row>
    <row r="59" spans="1:124" x14ac:dyDescent="0.2">
      <c r="D59" s="89"/>
      <c r="E59" s="89"/>
      <c r="F59" s="89"/>
      <c r="G59" s="89"/>
      <c r="H59" s="89"/>
      <c r="I59" s="89"/>
      <c r="J59" s="89"/>
      <c r="K59" s="89"/>
      <c r="L59" s="89"/>
      <c r="M59" s="89"/>
      <c r="N59" s="89"/>
      <c r="O59" s="89"/>
      <c r="P59" s="89"/>
      <c r="Q59" s="89"/>
      <c r="R59" s="91"/>
      <c r="S59" s="89"/>
      <c r="T59" s="89"/>
      <c r="U59" s="89"/>
      <c r="V59" s="89"/>
      <c r="W59" s="89"/>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row>
    <row r="60" spans="1:124" x14ac:dyDescent="0.2">
      <c r="D60" s="89"/>
      <c r="E60" s="89"/>
      <c r="F60" s="89"/>
      <c r="G60" s="89"/>
      <c r="H60" s="89"/>
      <c r="I60" s="89"/>
      <c r="J60" s="89"/>
      <c r="K60" s="89"/>
      <c r="L60" s="89"/>
      <c r="M60" s="89"/>
      <c r="N60" s="89"/>
      <c r="O60" s="89"/>
      <c r="P60" s="89"/>
      <c r="Q60" s="89"/>
      <c r="R60" s="91"/>
      <c r="S60" s="89"/>
      <c r="T60" s="89"/>
      <c r="U60" s="89"/>
      <c r="V60" s="89"/>
      <c r="W60" s="89"/>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row>
    <row r="61" spans="1:124" x14ac:dyDescent="0.2">
      <c r="D61" s="89"/>
      <c r="E61" s="89"/>
      <c r="F61" s="89"/>
      <c r="G61" s="89"/>
      <c r="H61" s="89"/>
      <c r="I61" s="89"/>
      <c r="J61" s="89"/>
      <c r="K61" s="89"/>
      <c r="L61" s="89"/>
      <c r="M61" s="89"/>
      <c r="N61" s="89"/>
      <c r="O61" s="89"/>
      <c r="P61" s="89"/>
      <c r="Q61" s="89"/>
      <c r="R61" s="91"/>
      <c r="S61" s="89"/>
      <c r="T61" s="89"/>
      <c r="U61" s="89"/>
      <c r="V61" s="89"/>
      <c r="W61" s="89"/>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row>
    <row r="62" spans="1:124" x14ac:dyDescent="0.2">
      <c r="D62" s="89"/>
      <c r="E62" s="89"/>
      <c r="F62" s="89"/>
      <c r="G62" s="89"/>
      <c r="H62" s="89"/>
      <c r="I62" s="89"/>
      <c r="J62" s="89"/>
      <c r="K62" s="89"/>
      <c r="L62" s="89"/>
      <c r="M62" s="89"/>
      <c r="N62" s="89"/>
      <c r="O62" s="89"/>
      <c r="P62" s="89"/>
      <c r="Q62" s="89"/>
      <c r="R62" s="91"/>
      <c r="S62" s="89"/>
      <c r="T62" s="89"/>
      <c r="U62" s="89"/>
      <c r="V62" s="89"/>
      <c r="W62" s="89"/>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row>
    <row r="63" spans="1:124" x14ac:dyDescent="0.2">
      <c r="D63" s="89"/>
      <c r="E63" s="89"/>
      <c r="F63" s="89"/>
      <c r="G63" s="89"/>
      <c r="H63" s="89"/>
      <c r="I63" s="89"/>
      <c r="J63" s="89"/>
      <c r="K63" s="89"/>
      <c r="L63" s="89"/>
      <c r="M63" s="89"/>
      <c r="N63" s="89"/>
      <c r="O63" s="89"/>
      <c r="P63" s="89"/>
      <c r="Q63" s="89"/>
      <c r="R63" s="91"/>
      <c r="S63" s="89"/>
      <c r="T63" s="89"/>
      <c r="U63" s="89"/>
      <c r="V63" s="89"/>
      <c r="W63" s="89"/>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row>
    <row r="64" spans="1:124" x14ac:dyDescent="0.2">
      <c r="D64" s="89"/>
      <c r="E64" s="89"/>
      <c r="F64" s="89"/>
      <c r="G64" s="89"/>
      <c r="H64" s="89"/>
      <c r="I64" s="89"/>
      <c r="J64" s="89"/>
      <c r="K64" s="89"/>
      <c r="L64" s="89"/>
      <c r="M64" s="89"/>
      <c r="N64" s="89"/>
      <c r="O64" s="89"/>
      <c r="P64" s="89"/>
      <c r="Q64" s="89"/>
      <c r="R64" s="91"/>
      <c r="S64" s="89"/>
      <c r="T64" s="89"/>
      <c r="U64" s="89"/>
      <c r="V64" s="89"/>
      <c r="W64" s="89"/>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row>
    <row r="65" spans="4:124" x14ac:dyDescent="0.2">
      <c r="D65" s="89"/>
      <c r="E65" s="89"/>
      <c r="F65" s="89"/>
      <c r="G65" s="89"/>
      <c r="H65" s="89"/>
      <c r="I65" s="89"/>
      <c r="J65" s="89"/>
      <c r="K65" s="89"/>
      <c r="L65" s="89"/>
      <c r="M65" s="89"/>
      <c r="N65" s="89"/>
      <c r="O65" s="89"/>
      <c r="P65" s="89"/>
      <c r="Q65" s="89"/>
      <c r="R65" s="91"/>
      <c r="S65" s="89"/>
      <c r="T65" s="89"/>
      <c r="U65" s="89"/>
      <c r="V65" s="89"/>
      <c r="W65" s="89"/>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row>
    <row r="66" spans="4:124" x14ac:dyDescent="0.2">
      <c r="D66" s="89"/>
      <c r="E66" s="89"/>
      <c r="F66" s="89"/>
      <c r="G66" s="89"/>
      <c r="H66" s="89"/>
      <c r="I66" s="89"/>
      <c r="J66" s="89"/>
      <c r="K66" s="89"/>
      <c r="L66" s="89"/>
      <c r="M66" s="89"/>
      <c r="N66" s="89"/>
      <c r="O66" s="89"/>
      <c r="P66" s="89"/>
      <c r="Q66" s="89"/>
      <c r="R66" s="91"/>
      <c r="S66" s="89"/>
      <c r="T66" s="89"/>
      <c r="U66" s="89"/>
      <c r="V66" s="89"/>
      <c r="W66" s="89"/>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row>
    <row r="67" spans="4:124" x14ac:dyDescent="0.2">
      <c r="D67" s="89"/>
      <c r="E67" s="89"/>
      <c r="F67" s="89"/>
      <c r="G67" s="89"/>
      <c r="H67" s="89"/>
      <c r="I67" s="89"/>
      <c r="J67" s="89"/>
      <c r="K67" s="89"/>
      <c r="L67" s="89"/>
      <c r="M67" s="89"/>
      <c r="N67" s="89"/>
      <c r="O67" s="89"/>
      <c r="P67" s="89"/>
      <c r="Q67" s="89"/>
      <c r="R67" s="91"/>
      <c r="S67" s="89"/>
      <c r="T67" s="89"/>
      <c r="U67" s="89"/>
      <c r="V67" s="89"/>
      <c r="W67" s="89"/>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row>
    <row r="68" spans="4:124" x14ac:dyDescent="0.2">
      <c r="D68" s="89"/>
      <c r="E68" s="89"/>
      <c r="F68" s="89"/>
      <c r="G68" s="89"/>
      <c r="H68" s="89"/>
      <c r="I68" s="89"/>
      <c r="J68" s="89"/>
      <c r="K68" s="89"/>
      <c r="L68" s="89"/>
      <c r="M68" s="89"/>
      <c r="N68" s="89"/>
      <c r="O68" s="89"/>
      <c r="P68" s="89"/>
      <c r="Q68" s="89"/>
      <c r="R68" s="91"/>
      <c r="S68" s="89"/>
      <c r="T68" s="89"/>
      <c r="U68" s="89"/>
      <c r="V68" s="89"/>
      <c r="W68" s="89"/>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row>
    <row r="69" spans="4:124" x14ac:dyDescent="0.2">
      <c r="D69" s="89"/>
      <c r="E69" s="89"/>
      <c r="F69" s="89"/>
      <c r="G69" s="89"/>
      <c r="H69" s="89"/>
      <c r="I69" s="89"/>
      <c r="J69" s="89"/>
      <c r="K69" s="89"/>
      <c r="L69" s="89"/>
      <c r="M69" s="89"/>
      <c r="N69" s="89"/>
      <c r="O69" s="89"/>
      <c r="P69" s="89"/>
      <c r="Q69" s="89"/>
      <c r="R69" s="91"/>
      <c r="S69" s="89"/>
      <c r="T69" s="89"/>
      <c r="U69" s="89"/>
      <c r="V69" s="89"/>
      <c r="W69" s="89"/>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row>
    <row r="70" spans="4:124" x14ac:dyDescent="0.2">
      <c r="D70" s="89"/>
      <c r="E70" s="89"/>
      <c r="F70" s="89"/>
      <c r="G70" s="89"/>
      <c r="H70" s="89"/>
      <c r="I70" s="89"/>
      <c r="J70" s="89"/>
      <c r="K70" s="89"/>
      <c r="L70" s="89"/>
      <c r="M70" s="89"/>
      <c r="N70" s="89"/>
      <c r="O70" s="89"/>
      <c r="P70" s="89"/>
      <c r="Q70" s="89"/>
      <c r="R70" s="91"/>
      <c r="S70" s="89"/>
      <c r="T70" s="89"/>
      <c r="U70" s="89"/>
      <c r="V70" s="89"/>
      <c r="W70" s="89"/>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row>
  </sheetData>
  <autoFilter ref="A1:W49" xr:uid="{4C4BC671-E0F6-484F-AF1B-3DD303D07A10}"/>
  <conditionalFormatting sqref="A2:W49">
    <cfRule type="expression" dxfId="0" priority="1">
      <formula>MOD(ROW(),2)=0</formula>
    </cfRule>
  </conditionalFormatting>
  <printOptions horizontalCentered="1" verticalCentered="1"/>
  <pageMargins left="0.75" right="0.75" top="1" bottom="1" header="0.5" footer="0.5"/>
  <pageSetup orientation="landscape" horizontalDpi="1200" verticalDpi="1200" r:id="rId1"/>
  <headerFooter>
    <oddHeader>Data Dump - Sections 1-11</oddHeader>
    <oddFooter>Counting Opinions (SQUIRE) Ltd.</oddFooter>
  </headerFooter>
  <ignoredErrors>
    <ignoredError sqref="E51:E53 G51 I51:I53 K51 O51:O53 Q51 S51:S5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1F44-4F7B-4165-819F-BABA00B129AA}">
  <sheetPr>
    <tabColor theme="7" tint="0.39997558519241921"/>
  </sheetPr>
  <dimension ref="A1"/>
  <sheetViews>
    <sheetView zoomScale="90" zoomScaleNormal="90" workbookViewId="0"/>
  </sheetViews>
  <sheetFormatPr defaultRowHeight="12.75" x14ac:dyDescent="0.2"/>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D347-7654-4B3C-A476-7938E79F69C6}">
  <dimension ref="A1:D192"/>
  <sheetViews>
    <sheetView workbookViewId="0"/>
  </sheetViews>
  <sheetFormatPr defaultRowHeight="12.75" x14ac:dyDescent="0.2"/>
  <cols>
    <col min="1" max="1" width="6" bestFit="1" customWidth="1"/>
    <col min="2" max="2" width="15.7109375" customWidth="1"/>
    <col min="3" max="3" width="17.7109375" customWidth="1"/>
    <col min="4" max="4" width="11.7109375" customWidth="1"/>
    <col min="5" max="5" width="13.7109375" customWidth="1"/>
  </cols>
  <sheetData>
    <row r="1" spans="1:4" x14ac:dyDescent="0.2">
      <c r="C1" t="s">
        <v>274</v>
      </c>
      <c r="D1" t="s">
        <v>273</v>
      </c>
    </row>
    <row r="2" spans="1:4" x14ac:dyDescent="0.2">
      <c r="A2" t="s">
        <v>277</v>
      </c>
    </row>
    <row r="3" spans="1:4" x14ac:dyDescent="0.2">
      <c r="B3" t="s">
        <v>275</v>
      </c>
      <c r="C3" s="130">
        <v>0.94</v>
      </c>
      <c r="D3" s="130">
        <v>0.06</v>
      </c>
    </row>
    <row r="4" spans="1:4" x14ac:dyDescent="0.2">
      <c r="B4" t="s">
        <v>276</v>
      </c>
      <c r="C4" s="130">
        <v>0.43</v>
      </c>
      <c r="D4" s="130">
        <v>0.56999999999999995</v>
      </c>
    </row>
    <row r="5" spans="1:4" x14ac:dyDescent="0.2">
      <c r="C5" s="130"/>
      <c r="D5" s="130"/>
    </row>
    <row r="6" spans="1:4" x14ac:dyDescent="0.2">
      <c r="A6" t="s">
        <v>278</v>
      </c>
    </row>
    <row r="7" spans="1:4" x14ac:dyDescent="0.2">
      <c r="B7" t="s">
        <v>275</v>
      </c>
      <c r="C7" s="130">
        <v>0.66</v>
      </c>
      <c r="D7" s="130">
        <v>0.34</v>
      </c>
    </row>
    <row r="8" spans="1:4" x14ac:dyDescent="0.2">
      <c r="B8" t="s">
        <v>276</v>
      </c>
      <c r="C8" s="130">
        <v>0.25</v>
      </c>
      <c r="D8" s="130">
        <v>0.75</v>
      </c>
    </row>
    <row r="9" spans="1:4" x14ac:dyDescent="0.2">
      <c r="C9" s="130"/>
      <c r="D9" s="130"/>
    </row>
    <row r="10" spans="1:4" x14ac:dyDescent="0.2">
      <c r="A10" t="s">
        <v>279</v>
      </c>
    </row>
    <row r="11" spans="1:4" x14ac:dyDescent="0.2">
      <c r="B11" t="s">
        <v>275</v>
      </c>
      <c r="C11" s="130">
        <v>0.91</v>
      </c>
      <c r="D11" s="130">
        <v>0.09</v>
      </c>
    </row>
    <row r="12" spans="1:4" x14ac:dyDescent="0.2">
      <c r="B12" t="s">
        <v>276</v>
      </c>
      <c r="C12" s="130">
        <v>0.41</v>
      </c>
      <c r="D12" s="130">
        <v>0.59</v>
      </c>
    </row>
    <row r="13" spans="1:4" x14ac:dyDescent="0.2">
      <c r="C13" s="130"/>
      <c r="D13" s="130"/>
    </row>
    <row r="14" spans="1:4" x14ac:dyDescent="0.2">
      <c r="A14" t="s">
        <v>280</v>
      </c>
    </row>
    <row r="15" spans="1:4" x14ac:dyDescent="0.2">
      <c r="B15" t="s">
        <v>275</v>
      </c>
      <c r="C15" s="130">
        <v>0</v>
      </c>
      <c r="D15" s="130">
        <v>1</v>
      </c>
    </row>
    <row r="16" spans="1:4" x14ac:dyDescent="0.2">
      <c r="B16" t="s">
        <v>276</v>
      </c>
      <c r="C16" s="130">
        <v>0.59</v>
      </c>
      <c r="D16" s="130">
        <v>0.41</v>
      </c>
    </row>
    <row r="18" spans="1:4" x14ac:dyDescent="0.2">
      <c r="A18" t="s">
        <v>281</v>
      </c>
    </row>
    <row r="19" spans="1:4" x14ac:dyDescent="0.2">
      <c r="B19" t="s">
        <v>275</v>
      </c>
      <c r="C19" s="130">
        <v>0</v>
      </c>
      <c r="D19" s="130">
        <v>1</v>
      </c>
    </row>
    <row r="20" spans="1:4" x14ac:dyDescent="0.2">
      <c r="B20" t="s">
        <v>276</v>
      </c>
      <c r="C20" s="130">
        <v>0.08</v>
      </c>
      <c r="D20" s="130">
        <v>0.93</v>
      </c>
    </row>
    <row r="22" spans="1:4" x14ac:dyDescent="0.2">
      <c r="A22" t="s">
        <v>316</v>
      </c>
    </row>
    <row r="23" spans="1:4" x14ac:dyDescent="0.2">
      <c r="B23" t="s">
        <v>275</v>
      </c>
      <c r="C23" s="130">
        <v>1</v>
      </c>
      <c r="D23" s="130">
        <v>0</v>
      </c>
    </row>
    <row r="24" spans="1:4" x14ac:dyDescent="0.2">
      <c r="B24" t="s">
        <v>276</v>
      </c>
      <c r="C24" s="130">
        <v>0.61</v>
      </c>
      <c r="D24" s="130">
        <v>0.39</v>
      </c>
    </row>
    <row r="26" spans="1:4" x14ac:dyDescent="0.2">
      <c r="A26" t="s">
        <v>282</v>
      </c>
    </row>
    <row r="27" spans="1:4" x14ac:dyDescent="0.2">
      <c r="B27" t="s">
        <v>275</v>
      </c>
      <c r="C27" s="130">
        <v>0.42</v>
      </c>
      <c r="D27" s="130">
        <v>0.57999999999999996</v>
      </c>
    </row>
    <row r="28" spans="1:4" x14ac:dyDescent="0.2">
      <c r="B28" t="s">
        <v>276</v>
      </c>
      <c r="C28" s="130">
        <v>0.33</v>
      </c>
      <c r="D28" s="130">
        <v>0.67</v>
      </c>
    </row>
    <row r="30" spans="1:4" x14ac:dyDescent="0.2">
      <c r="A30" t="s">
        <v>283</v>
      </c>
    </row>
    <row r="31" spans="1:4" x14ac:dyDescent="0.2">
      <c r="B31" t="s">
        <v>275</v>
      </c>
      <c r="C31" s="130">
        <v>0.65</v>
      </c>
      <c r="D31" s="130">
        <v>0.35</v>
      </c>
    </row>
    <row r="32" spans="1:4" x14ac:dyDescent="0.2">
      <c r="B32" t="s">
        <v>276</v>
      </c>
      <c r="C32" s="130">
        <v>0.57999999999999996</v>
      </c>
      <c r="D32" s="130">
        <v>0.42</v>
      </c>
    </row>
    <row r="34" spans="1:4" x14ac:dyDescent="0.2">
      <c r="A34" t="s">
        <v>284</v>
      </c>
    </row>
    <row r="35" spans="1:4" x14ac:dyDescent="0.2">
      <c r="B35" t="s">
        <v>275</v>
      </c>
      <c r="C35" s="130">
        <v>0.03</v>
      </c>
      <c r="D35" s="130">
        <v>0.97</v>
      </c>
    </row>
    <row r="36" spans="1:4" x14ac:dyDescent="0.2">
      <c r="B36" t="s">
        <v>276</v>
      </c>
      <c r="C36" s="130">
        <v>0.37</v>
      </c>
      <c r="D36" s="130">
        <v>0.63</v>
      </c>
    </row>
    <row r="38" spans="1:4" x14ac:dyDescent="0.2">
      <c r="A38" t="s">
        <v>285</v>
      </c>
    </row>
    <row r="39" spans="1:4" x14ac:dyDescent="0.2">
      <c r="B39" t="s">
        <v>275</v>
      </c>
      <c r="C39" s="130">
        <v>0.98</v>
      </c>
      <c r="D39" s="130">
        <v>0.02</v>
      </c>
    </row>
    <row r="40" spans="1:4" x14ac:dyDescent="0.2">
      <c r="B40" t="s">
        <v>276</v>
      </c>
      <c r="C40" s="130">
        <v>0.47</v>
      </c>
      <c r="D40" s="130">
        <v>0.53</v>
      </c>
    </row>
    <row r="42" spans="1:4" x14ac:dyDescent="0.2">
      <c r="A42" t="s">
        <v>286</v>
      </c>
    </row>
    <row r="43" spans="1:4" x14ac:dyDescent="0.2">
      <c r="B43" t="s">
        <v>275</v>
      </c>
      <c r="C43" s="130">
        <v>0.8</v>
      </c>
      <c r="D43" s="130">
        <v>0.2</v>
      </c>
    </row>
    <row r="44" spans="1:4" x14ac:dyDescent="0.2">
      <c r="B44" t="s">
        <v>276</v>
      </c>
      <c r="C44" s="130">
        <v>0.51</v>
      </c>
      <c r="D44" s="130">
        <v>0.49</v>
      </c>
    </row>
    <row r="46" spans="1:4" x14ac:dyDescent="0.2">
      <c r="A46" t="s">
        <v>287</v>
      </c>
    </row>
    <row r="47" spans="1:4" x14ac:dyDescent="0.2">
      <c r="B47" t="s">
        <v>275</v>
      </c>
      <c r="C47" s="130">
        <v>0.15</v>
      </c>
      <c r="D47" s="130">
        <v>0.85</v>
      </c>
    </row>
    <row r="48" spans="1:4" x14ac:dyDescent="0.2">
      <c r="B48" t="s">
        <v>276</v>
      </c>
      <c r="C48" s="130">
        <v>0.41</v>
      </c>
      <c r="D48" s="130">
        <v>0.59</v>
      </c>
    </row>
    <row r="50" spans="1:4" x14ac:dyDescent="0.2">
      <c r="A50" t="s">
        <v>288</v>
      </c>
    </row>
    <row r="51" spans="1:4" x14ac:dyDescent="0.2">
      <c r="B51" t="s">
        <v>275</v>
      </c>
      <c r="C51" s="130">
        <v>0.16</v>
      </c>
      <c r="D51" s="130">
        <v>0.84</v>
      </c>
    </row>
    <row r="52" spans="1:4" x14ac:dyDescent="0.2">
      <c r="B52" t="s">
        <v>276</v>
      </c>
      <c r="C52" s="130">
        <v>0.53</v>
      </c>
      <c r="D52" s="130">
        <v>0.47</v>
      </c>
    </row>
    <row r="54" spans="1:4" x14ac:dyDescent="0.2">
      <c r="A54" t="s">
        <v>289</v>
      </c>
    </row>
    <row r="55" spans="1:4" x14ac:dyDescent="0.2">
      <c r="B55" t="s">
        <v>275</v>
      </c>
      <c r="C55" s="130">
        <v>0</v>
      </c>
      <c r="D55" s="130">
        <v>1</v>
      </c>
    </row>
    <row r="56" spans="1:4" x14ac:dyDescent="0.2">
      <c r="B56" t="s">
        <v>276</v>
      </c>
      <c r="C56" s="130">
        <v>0.5</v>
      </c>
      <c r="D56" s="130">
        <v>0.5</v>
      </c>
    </row>
    <row r="58" spans="1:4" x14ac:dyDescent="0.2">
      <c r="A58" t="s">
        <v>290</v>
      </c>
    </row>
    <row r="59" spans="1:4" x14ac:dyDescent="0.2">
      <c r="B59" t="s">
        <v>275</v>
      </c>
      <c r="C59" s="130">
        <v>0.28999999999999998</v>
      </c>
      <c r="D59" s="130">
        <v>0.71</v>
      </c>
    </row>
    <row r="60" spans="1:4" x14ac:dyDescent="0.2">
      <c r="B60" t="s">
        <v>276</v>
      </c>
      <c r="C60" s="130">
        <v>0.43</v>
      </c>
      <c r="D60" s="130">
        <v>0.56999999999999995</v>
      </c>
    </row>
    <row r="62" spans="1:4" x14ac:dyDescent="0.2">
      <c r="A62" t="s">
        <v>291</v>
      </c>
    </row>
    <row r="63" spans="1:4" x14ac:dyDescent="0.2">
      <c r="B63" t="s">
        <v>275</v>
      </c>
      <c r="C63" s="130">
        <v>7.0000000000000007E-2</v>
      </c>
      <c r="D63" s="130">
        <v>0.93</v>
      </c>
    </row>
    <row r="64" spans="1:4" x14ac:dyDescent="0.2">
      <c r="B64" t="s">
        <v>276</v>
      </c>
      <c r="C64" s="130">
        <v>0.61</v>
      </c>
      <c r="D64" s="130">
        <v>0.39</v>
      </c>
    </row>
    <row r="66" spans="1:4" x14ac:dyDescent="0.2">
      <c r="A66" t="s">
        <v>292</v>
      </c>
      <c r="C66">
        <v>0.17</v>
      </c>
      <c r="D66">
        <v>0.83</v>
      </c>
    </row>
    <row r="67" spans="1:4" x14ac:dyDescent="0.2">
      <c r="B67" t="s">
        <v>275</v>
      </c>
      <c r="C67" s="130">
        <v>0.65</v>
      </c>
      <c r="D67" s="130">
        <v>0.35</v>
      </c>
    </row>
    <row r="68" spans="1:4" x14ac:dyDescent="0.2">
      <c r="B68" t="s">
        <v>276</v>
      </c>
      <c r="C68" s="130"/>
      <c r="D68" s="130"/>
    </row>
    <row r="70" spans="1:4" x14ac:dyDescent="0.2">
      <c r="A70" t="s">
        <v>293</v>
      </c>
    </row>
    <row r="71" spans="1:4" x14ac:dyDescent="0.2">
      <c r="B71" t="s">
        <v>275</v>
      </c>
      <c r="C71" s="130">
        <v>0.05</v>
      </c>
      <c r="D71" s="130">
        <v>0.95</v>
      </c>
    </row>
    <row r="72" spans="1:4" x14ac:dyDescent="0.2">
      <c r="B72" t="s">
        <v>276</v>
      </c>
      <c r="C72" s="130">
        <v>0.62</v>
      </c>
      <c r="D72" s="130">
        <v>0.38</v>
      </c>
    </row>
    <row r="74" spans="1:4" x14ac:dyDescent="0.2">
      <c r="A74" t="s">
        <v>294</v>
      </c>
    </row>
    <row r="75" spans="1:4" x14ac:dyDescent="0.2">
      <c r="B75" t="s">
        <v>275</v>
      </c>
      <c r="C75" s="130">
        <v>0</v>
      </c>
      <c r="D75" s="130">
        <v>1</v>
      </c>
    </row>
    <row r="76" spans="1:4" x14ac:dyDescent="0.2">
      <c r="B76" t="s">
        <v>276</v>
      </c>
      <c r="C76" s="130">
        <v>0.53</v>
      </c>
      <c r="D76" s="130">
        <v>0.47</v>
      </c>
    </row>
    <row r="78" spans="1:4" x14ac:dyDescent="0.2">
      <c r="A78" t="s">
        <v>295</v>
      </c>
    </row>
    <row r="79" spans="1:4" x14ac:dyDescent="0.2">
      <c r="B79" t="s">
        <v>275</v>
      </c>
      <c r="C79" s="130">
        <v>0.12</v>
      </c>
      <c r="D79" s="130">
        <v>0.88</v>
      </c>
    </row>
    <row r="80" spans="1:4" x14ac:dyDescent="0.2">
      <c r="B80" t="s">
        <v>276</v>
      </c>
      <c r="C80" s="130">
        <v>0.46</v>
      </c>
      <c r="D80" s="130">
        <v>0.54</v>
      </c>
    </row>
    <row r="82" spans="1:4" x14ac:dyDescent="0.2">
      <c r="A82" t="s">
        <v>296</v>
      </c>
    </row>
    <row r="83" spans="1:4" x14ac:dyDescent="0.2">
      <c r="B83" t="s">
        <v>275</v>
      </c>
      <c r="C83" s="131">
        <v>0</v>
      </c>
      <c r="D83" s="130">
        <v>0</v>
      </c>
    </row>
    <row r="84" spans="1:4" x14ac:dyDescent="0.2">
      <c r="B84" t="s">
        <v>276</v>
      </c>
      <c r="C84" s="131">
        <v>0.65</v>
      </c>
      <c r="D84" s="130">
        <v>0.35</v>
      </c>
    </row>
    <row r="86" spans="1:4" x14ac:dyDescent="0.2">
      <c r="A86" t="s">
        <v>297</v>
      </c>
    </row>
    <row r="87" spans="1:4" x14ac:dyDescent="0.2">
      <c r="B87" t="s">
        <v>275</v>
      </c>
      <c r="C87" s="130">
        <v>0</v>
      </c>
      <c r="D87" s="130">
        <v>1</v>
      </c>
    </row>
    <row r="88" spans="1:4" x14ac:dyDescent="0.2">
      <c r="B88" t="s">
        <v>276</v>
      </c>
      <c r="C88" s="130">
        <v>0.66</v>
      </c>
      <c r="D88" s="130">
        <v>0.34</v>
      </c>
    </row>
    <row r="90" spans="1:4" x14ac:dyDescent="0.2">
      <c r="A90" t="s">
        <v>298</v>
      </c>
    </row>
    <row r="91" spans="1:4" x14ac:dyDescent="0.2">
      <c r="B91" t="s">
        <v>275</v>
      </c>
      <c r="C91" s="130">
        <v>0.03</v>
      </c>
      <c r="D91" s="130">
        <v>0.97</v>
      </c>
    </row>
    <row r="92" spans="1:4" x14ac:dyDescent="0.2">
      <c r="B92" t="s">
        <v>276</v>
      </c>
      <c r="C92" s="130">
        <v>0.67</v>
      </c>
      <c r="D92" s="130">
        <v>0.33</v>
      </c>
    </row>
    <row r="94" spans="1:4" x14ac:dyDescent="0.2">
      <c r="A94" t="s">
        <v>299</v>
      </c>
    </row>
    <row r="95" spans="1:4" x14ac:dyDescent="0.2">
      <c r="B95" t="s">
        <v>275</v>
      </c>
      <c r="C95" s="130">
        <v>0.72</v>
      </c>
      <c r="D95" s="130">
        <v>0.28000000000000003</v>
      </c>
    </row>
    <row r="96" spans="1:4" x14ac:dyDescent="0.2">
      <c r="B96" t="s">
        <v>276</v>
      </c>
      <c r="C96" s="130">
        <v>0.67</v>
      </c>
      <c r="D96" s="130">
        <v>0.33</v>
      </c>
    </row>
    <row r="98" spans="1:4" x14ac:dyDescent="0.2">
      <c r="A98" t="s">
        <v>300</v>
      </c>
    </row>
    <row r="99" spans="1:4" x14ac:dyDescent="0.2">
      <c r="B99" t="s">
        <v>275</v>
      </c>
      <c r="C99" s="130">
        <v>0.45</v>
      </c>
      <c r="D99" s="130">
        <v>0.55000000000000004</v>
      </c>
    </row>
    <row r="100" spans="1:4" x14ac:dyDescent="0.2">
      <c r="B100" t="s">
        <v>276</v>
      </c>
      <c r="C100" s="130">
        <v>0.3</v>
      </c>
      <c r="D100" s="130">
        <v>0.7</v>
      </c>
    </row>
    <row r="102" spans="1:4" x14ac:dyDescent="0.2">
      <c r="A102" t="s">
        <v>301</v>
      </c>
    </row>
    <row r="103" spans="1:4" x14ac:dyDescent="0.2">
      <c r="B103" t="s">
        <v>275</v>
      </c>
      <c r="C103" s="130">
        <v>0.43</v>
      </c>
      <c r="D103" s="130">
        <v>0.56999999999999995</v>
      </c>
    </row>
    <row r="104" spans="1:4" x14ac:dyDescent="0.2">
      <c r="B104" t="s">
        <v>276</v>
      </c>
      <c r="C104" s="130">
        <v>0.33</v>
      </c>
      <c r="D104" s="130">
        <v>0.67</v>
      </c>
    </row>
    <row r="106" spans="1:4" x14ac:dyDescent="0.2">
      <c r="A106" t="s">
        <v>302</v>
      </c>
    </row>
    <row r="107" spans="1:4" x14ac:dyDescent="0.2">
      <c r="B107" t="s">
        <v>275</v>
      </c>
      <c r="C107" s="130">
        <v>0.26</v>
      </c>
      <c r="D107" s="130">
        <v>0.74</v>
      </c>
    </row>
    <row r="108" spans="1:4" x14ac:dyDescent="0.2">
      <c r="B108" t="s">
        <v>276</v>
      </c>
      <c r="C108" s="130">
        <v>0.31</v>
      </c>
      <c r="D108" s="130">
        <v>0.69</v>
      </c>
    </row>
    <row r="110" spans="1:4" x14ac:dyDescent="0.2">
      <c r="A110" t="s">
        <v>303</v>
      </c>
    </row>
    <row r="111" spans="1:4" x14ac:dyDescent="0.2">
      <c r="B111" t="s">
        <v>275</v>
      </c>
      <c r="C111" s="130">
        <v>1</v>
      </c>
      <c r="D111" s="130">
        <v>0</v>
      </c>
    </row>
    <row r="112" spans="1:4" x14ac:dyDescent="0.2">
      <c r="B112" t="s">
        <v>276</v>
      </c>
      <c r="C112" s="130">
        <v>0.76</v>
      </c>
      <c r="D112" s="130">
        <v>0.24</v>
      </c>
    </row>
    <row r="114" spans="1:4" x14ac:dyDescent="0.2">
      <c r="A114" t="s">
        <v>304</v>
      </c>
    </row>
    <row r="115" spans="1:4" x14ac:dyDescent="0.2">
      <c r="B115" t="s">
        <v>275</v>
      </c>
      <c r="C115" s="130">
        <v>0.4</v>
      </c>
      <c r="D115" s="130">
        <v>0.6</v>
      </c>
    </row>
    <row r="116" spans="1:4" x14ac:dyDescent="0.2">
      <c r="B116" t="s">
        <v>276</v>
      </c>
      <c r="C116" s="130">
        <v>0.56000000000000005</v>
      </c>
      <c r="D116" s="130">
        <v>0.44</v>
      </c>
    </row>
    <row r="118" spans="1:4" x14ac:dyDescent="0.2">
      <c r="A118" t="s">
        <v>305</v>
      </c>
    </row>
    <row r="119" spans="1:4" x14ac:dyDescent="0.2">
      <c r="B119" t="s">
        <v>275</v>
      </c>
      <c r="C119" s="130">
        <v>0</v>
      </c>
      <c r="D119" s="130">
        <v>0</v>
      </c>
    </row>
    <row r="120" spans="1:4" x14ac:dyDescent="0.2">
      <c r="B120" t="s">
        <v>276</v>
      </c>
      <c r="C120" s="130">
        <v>0.43</v>
      </c>
      <c r="D120" s="130">
        <v>0.56999999999999995</v>
      </c>
    </row>
    <row r="122" spans="1:4" x14ac:dyDescent="0.2">
      <c r="A122" t="s">
        <v>306</v>
      </c>
    </row>
    <row r="123" spans="1:4" x14ac:dyDescent="0.2">
      <c r="B123" t="s">
        <v>275</v>
      </c>
      <c r="C123" s="130">
        <v>0.33</v>
      </c>
      <c r="D123" s="130">
        <v>0.67</v>
      </c>
    </row>
    <row r="124" spans="1:4" x14ac:dyDescent="0.2">
      <c r="B124" t="s">
        <v>276</v>
      </c>
      <c r="C124" s="130">
        <v>0.55000000000000004</v>
      </c>
      <c r="D124" s="130">
        <v>0.45</v>
      </c>
    </row>
    <row r="126" spans="1:4" x14ac:dyDescent="0.2">
      <c r="A126" t="s">
        <v>307</v>
      </c>
    </row>
    <row r="127" spans="1:4" x14ac:dyDescent="0.2">
      <c r="B127" t="s">
        <v>275</v>
      </c>
      <c r="C127" s="130">
        <v>1</v>
      </c>
      <c r="D127" s="130">
        <v>0</v>
      </c>
    </row>
    <row r="128" spans="1:4" x14ac:dyDescent="0.2">
      <c r="B128" t="s">
        <v>276</v>
      </c>
      <c r="C128" s="130">
        <v>0.65</v>
      </c>
      <c r="D128" s="130">
        <v>0.35</v>
      </c>
    </row>
    <row r="130" spans="1:4" x14ac:dyDescent="0.2">
      <c r="A130" t="s">
        <v>308</v>
      </c>
    </row>
    <row r="131" spans="1:4" x14ac:dyDescent="0.2">
      <c r="B131" t="s">
        <v>275</v>
      </c>
      <c r="C131" s="130">
        <v>0.44</v>
      </c>
      <c r="D131" s="130">
        <v>0.56000000000000005</v>
      </c>
    </row>
    <row r="132" spans="1:4" x14ac:dyDescent="0.2">
      <c r="B132" t="s">
        <v>276</v>
      </c>
      <c r="C132" s="130">
        <v>0.25</v>
      </c>
      <c r="D132" s="130">
        <v>0.75</v>
      </c>
    </row>
    <row r="134" spans="1:4" x14ac:dyDescent="0.2">
      <c r="A134" t="s">
        <v>309</v>
      </c>
    </row>
    <row r="135" spans="1:4" x14ac:dyDescent="0.2">
      <c r="B135" t="s">
        <v>275</v>
      </c>
      <c r="C135" s="130">
        <v>0.97</v>
      </c>
      <c r="D135" s="130">
        <v>0.03</v>
      </c>
    </row>
    <row r="136" spans="1:4" x14ac:dyDescent="0.2">
      <c r="B136" t="s">
        <v>276</v>
      </c>
      <c r="C136" s="130">
        <v>0.89</v>
      </c>
      <c r="D136" s="130">
        <v>0.11</v>
      </c>
    </row>
    <row r="138" spans="1:4" x14ac:dyDescent="0.2">
      <c r="A138" t="s">
        <v>310</v>
      </c>
    </row>
    <row r="139" spans="1:4" x14ac:dyDescent="0.2">
      <c r="B139" t="s">
        <v>275</v>
      </c>
      <c r="C139" s="130">
        <v>0</v>
      </c>
      <c r="D139" s="130">
        <v>1</v>
      </c>
    </row>
    <row r="140" spans="1:4" x14ac:dyDescent="0.2">
      <c r="B140" t="s">
        <v>276</v>
      </c>
      <c r="C140" s="130">
        <v>0.7</v>
      </c>
      <c r="D140" s="130">
        <v>0.3</v>
      </c>
    </row>
    <row r="142" spans="1:4" x14ac:dyDescent="0.2">
      <c r="A142" t="s">
        <v>311</v>
      </c>
    </row>
    <row r="143" spans="1:4" x14ac:dyDescent="0.2">
      <c r="B143" t="s">
        <v>275</v>
      </c>
      <c r="C143" s="130">
        <v>0.34</v>
      </c>
      <c r="D143" s="130">
        <v>0.66</v>
      </c>
    </row>
    <row r="144" spans="1:4" x14ac:dyDescent="0.2">
      <c r="B144" t="s">
        <v>276</v>
      </c>
      <c r="C144" s="130">
        <v>0.56999999999999995</v>
      </c>
      <c r="D144" s="130">
        <v>0.43</v>
      </c>
    </row>
    <row r="146" spans="1:4" x14ac:dyDescent="0.2">
      <c r="A146" t="s">
        <v>312</v>
      </c>
    </row>
    <row r="147" spans="1:4" x14ac:dyDescent="0.2">
      <c r="B147" t="s">
        <v>275</v>
      </c>
      <c r="C147" s="130">
        <v>0.48</v>
      </c>
      <c r="D147" s="130">
        <v>0.52</v>
      </c>
    </row>
    <row r="148" spans="1:4" x14ac:dyDescent="0.2">
      <c r="B148" t="s">
        <v>276</v>
      </c>
      <c r="C148" s="130">
        <v>0.64</v>
      </c>
      <c r="D148" s="130">
        <v>0.36</v>
      </c>
    </row>
    <row r="150" spans="1:4" x14ac:dyDescent="0.2">
      <c r="A150" t="s">
        <v>313</v>
      </c>
    </row>
    <row r="151" spans="1:4" x14ac:dyDescent="0.2">
      <c r="B151" t="s">
        <v>275</v>
      </c>
      <c r="C151" s="130">
        <v>0</v>
      </c>
      <c r="D151" s="130">
        <v>1</v>
      </c>
    </row>
    <row r="152" spans="1:4" x14ac:dyDescent="0.2">
      <c r="B152" t="s">
        <v>276</v>
      </c>
      <c r="C152" s="130">
        <v>0.32</v>
      </c>
      <c r="D152" s="130">
        <v>0.68</v>
      </c>
    </row>
    <row r="154" spans="1:4" x14ac:dyDescent="0.2">
      <c r="A154" t="s">
        <v>315</v>
      </c>
    </row>
    <row r="155" spans="1:4" x14ac:dyDescent="0.2">
      <c r="B155" t="s">
        <v>275</v>
      </c>
      <c r="C155" s="130">
        <v>0.34</v>
      </c>
      <c r="D155" s="130">
        <v>0.66</v>
      </c>
    </row>
    <row r="156" spans="1:4" x14ac:dyDescent="0.2">
      <c r="B156" t="s">
        <v>276</v>
      </c>
      <c r="C156" s="130">
        <v>0.35</v>
      </c>
      <c r="D156" s="130">
        <v>0.65</v>
      </c>
    </row>
    <row r="158" spans="1:4" x14ac:dyDescent="0.2">
      <c r="A158" t="s">
        <v>314</v>
      </c>
    </row>
    <row r="159" spans="1:4" x14ac:dyDescent="0.2">
      <c r="B159" t="s">
        <v>275</v>
      </c>
      <c r="C159" s="130">
        <v>0.63</v>
      </c>
      <c r="D159" s="130">
        <v>0.38</v>
      </c>
    </row>
    <row r="160" spans="1:4" x14ac:dyDescent="0.2">
      <c r="B160" t="s">
        <v>276</v>
      </c>
      <c r="C160" s="130">
        <v>0.51</v>
      </c>
      <c r="D160" s="130">
        <v>0.49</v>
      </c>
    </row>
    <row r="162" spans="1:4" x14ac:dyDescent="0.2">
      <c r="A162" t="s">
        <v>317</v>
      </c>
    </row>
    <row r="163" spans="1:4" x14ac:dyDescent="0.2">
      <c r="B163" t="s">
        <v>275</v>
      </c>
      <c r="C163" s="130">
        <v>0.79</v>
      </c>
      <c r="D163" s="130">
        <v>0.21</v>
      </c>
    </row>
    <row r="164" spans="1:4" x14ac:dyDescent="0.2">
      <c r="B164" t="s">
        <v>276</v>
      </c>
      <c r="C164" s="130">
        <v>0.62</v>
      </c>
      <c r="D164" s="130">
        <v>0.38</v>
      </c>
    </row>
    <row r="166" spans="1:4" x14ac:dyDescent="0.2">
      <c r="A166" t="s">
        <v>318</v>
      </c>
    </row>
    <row r="167" spans="1:4" x14ac:dyDescent="0.2">
      <c r="B167" t="s">
        <v>275</v>
      </c>
      <c r="C167" s="130">
        <v>0.28999999999999998</v>
      </c>
      <c r="D167" s="130">
        <v>0.71</v>
      </c>
    </row>
    <row r="168" spans="1:4" x14ac:dyDescent="0.2">
      <c r="B168" t="s">
        <v>276</v>
      </c>
      <c r="C168" s="130">
        <v>0.34</v>
      </c>
      <c r="D168" s="130">
        <v>0.66</v>
      </c>
    </row>
    <row r="170" spans="1:4" x14ac:dyDescent="0.2">
      <c r="A170" t="s">
        <v>319</v>
      </c>
    </row>
    <row r="171" spans="1:4" x14ac:dyDescent="0.2">
      <c r="B171" t="s">
        <v>275</v>
      </c>
      <c r="C171" s="130">
        <v>1</v>
      </c>
      <c r="D171" s="130">
        <v>0</v>
      </c>
    </row>
    <row r="172" spans="1:4" x14ac:dyDescent="0.2">
      <c r="B172" t="s">
        <v>276</v>
      </c>
      <c r="C172" s="130">
        <v>0.96</v>
      </c>
      <c r="D172" s="130">
        <v>0.04</v>
      </c>
    </row>
    <row r="174" spans="1:4" x14ac:dyDescent="0.2">
      <c r="A174" t="s">
        <v>320</v>
      </c>
    </row>
    <row r="175" spans="1:4" x14ac:dyDescent="0.2">
      <c r="B175" t="s">
        <v>275</v>
      </c>
      <c r="C175" s="130">
        <v>0.13</v>
      </c>
      <c r="D175" s="130">
        <v>0.87</v>
      </c>
    </row>
    <row r="176" spans="1:4" x14ac:dyDescent="0.2">
      <c r="B176" t="s">
        <v>276</v>
      </c>
      <c r="C176" s="130">
        <v>0.31</v>
      </c>
      <c r="D176" s="130">
        <v>0.69</v>
      </c>
    </row>
    <row r="178" spans="1:4" x14ac:dyDescent="0.2">
      <c r="A178" t="s">
        <v>321</v>
      </c>
    </row>
    <row r="179" spans="1:4" x14ac:dyDescent="0.2">
      <c r="B179" t="s">
        <v>275</v>
      </c>
      <c r="C179" s="130">
        <v>0.5</v>
      </c>
      <c r="D179" s="130">
        <v>0.5</v>
      </c>
    </row>
    <row r="180" spans="1:4" x14ac:dyDescent="0.2">
      <c r="B180" t="s">
        <v>276</v>
      </c>
      <c r="C180" s="130">
        <v>0.8</v>
      </c>
      <c r="D180" s="130">
        <v>0.2</v>
      </c>
    </row>
    <row r="182" spans="1:4" x14ac:dyDescent="0.2">
      <c r="A182" t="s">
        <v>322</v>
      </c>
    </row>
    <row r="183" spans="1:4" x14ac:dyDescent="0.2">
      <c r="B183" t="s">
        <v>275</v>
      </c>
      <c r="C183" s="130">
        <v>0.77</v>
      </c>
      <c r="D183" s="130">
        <v>0.23</v>
      </c>
    </row>
    <row r="184" spans="1:4" x14ac:dyDescent="0.2">
      <c r="B184" t="s">
        <v>276</v>
      </c>
      <c r="C184" s="130">
        <v>0.68</v>
      </c>
      <c r="D184" s="130">
        <v>0.32</v>
      </c>
    </row>
    <row r="186" spans="1:4" x14ac:dyDescent="0.2">
      <c r="A186" t="s">
        <v>323</v>
      </c>
    </row>
    <row r="187" spans="1:4" x14ac:dyDescent="0.2">
      <c r="B187" t="s">
        <v>275</v>
      </c>
      <c r="C187" s="130">
        <v>0.62</v>
      </c>
      <c r="D187" s="130">
        <v>0.38</v>
      </c>
    </row>
    <row r="188" spans="1:4" x14ac:dyDescent="0.2">
      <c r="B188" t="s">
        <v>276</v>
      </c>
      <c r="C188" s="130">
        <v>0.8</v>
      </c>
      <c r="D188" s="130">
        <v>0.2</v>
      </c>
    </row>
    <row r="190" spans="1:4" x14ac:dyDescent="0.2">
      <c r="A190" t="s">
        <v>324</v>
      </c>
    </row>
    <row r="191" spans="1:4" x14ac:dyDescent="0.2">
      <c r="B191" t="s">
        <v>275</v>
      </c>
      <c r="C191" s="130">
        <v>0</v>
      </c>
      <c r="D191" s="130">
        <v>1</v>
      </c>
    </row>
    <row r="192" spans="1:4" x14ac:dyDescent="0.2">
      <c r="B192" t="s">
        <v>276</v>
      </c>
      <c r="C192" s="130">
        <v>0.54</v>
      </c>
      <c r="D192" s="130">
        <v>0.46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459C9D12784A40BA685A3095AEDAE7" ma:contentTypeVersion="9" ma:contentTypeDescription="Create a new document." ma:contentTypeScope="" ma:versionID="daad8e98d8c3ed23f5528d813191ed97">
  <xsd:schema xmlns:xsd="http://www.w3.org/2001/XMLSchema" xmlns:xs="http://www.w3.org/2001/XMLSchema" xmlns:p="http://schemas.microsoft.com/office/2006/metadata/properties" xmlns:ns2="0ee27866-b6d5-4252-8d64-3ae05954dadf" xmlns:ns3="794e957f-80ce-4eda-9e02-31455ab5eee7" targetNamespace="http://schemas.microsoft.com/office/2006/metadata/properties" ma:root="true" ma:fieldsID="69aa5c4b0390466a82c7d0af209c2b17" ns2:_="" ns3:_="">
    <xsd:import namespace="0ee27866-b6d5-4252-8d64-3ae05954dadf"/>
    <xsd:import namespace="794e957f-80ce-4eda-9e02-31455ab5ee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27866-b6d5-4252-8d64-3ae05954da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e957f-80ce-4eda-9e02-31455ab5ee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5D2950-DE4B-4C11-B18E-1BA84B145A10}">
  <ds:schemaRefs>
    <ds:schemaRef ds:uri="http://purl.org/dc/elements/1.1/"/>
    <ds:schemaRef ds:uri="http://schemas.microsoft.com/office/2006/metadata/properties"/>
    <ds:schemaRef ds:uri="0ee27866-b6d5-4252-8d64-3ae05954dad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94e957f-80ce-4eda-9e02-31455ab5eee7"/>
    <ds:schemaRef ds:uri="http://www.w3.org/XML/1998/namespace"/>
  </ds:schemaRefs>
</ds:datastoreItem>
</file>

<file path=customXml/itemProps2.xml><?xml version="1.0" encoding="utf-8"?>
<ds:datastoreItem xmlns:ds="http://schemas.openxmlformats.org/officeDocument/2006/customXml" ds:itemID="{BDC12BC6-FCAB-4922-87C9-2569CDAAE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27866-b6d5-4252-8d64-3ae05954dadf"/>
    <ds:schemaRef ds:uri="794e957f-80ce-4eda-9e02-31455ab5e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C84742-5E35-4865-8C0D-55C976DA45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vt:lpstr>
      <vt:lpstr>Users</vt:lpstr>
      <vt:lpstr>Technology</vt:lpstr>
      <vt:lpstr>Virtual Programs</vt:lpstr>
      <vt:lpstr>Virtual Youth Prog</vt:lpstr>
      <vt:lpstr>Physical Programs</vt:lpstr>
      <vt:lpstr>Physical Youth Prog</vt:lpstr>
      <vt:lpstr>Prog Chart</vt:lpstr>
      <vt:lpstr>ProgChart Data</vt:lpstr>
      <vt:lpstr>All Data</vt:lpstr>
    </vt:vector>
  </TitlesOfParts>
  <Manager/>
  <Company>State of Rhode Island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Metzger, Kelly (OLIS)</dc:creator>
  <cp:keywords/>
  <dc:description/>
  <cp:lastModifiedBy>Metzger, Kelly (OLIS)</cp:lastModifiedBy>
  <cp:revision/>
  <cp:lastPrinted>2021-05-25T13:44:03Z</cp:lastPrinted>
  <dcterms:created xsi:type="dcterms:W3CDTF">2021-04-21T17:34:07Z</dcterms:created>
  <dcterms:modified xsi:type="dcterms:W3CDTF">2021-05-25T13:44:16Z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0x010100C2459C9D12784A40BA685A3095AEDAE7</vt:lpwstr>
  </property>
</Properties>
</file>